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432" windowWidth="26640" windowHeight="11568" activeTab="0"/>
  </bookViews>
  <sheets>
    <sheet name="Līzinga bilance" sheetId="1" r:id="rId1"/>
  </sheets>
  <definedNames/>
  <calcPr fullCalcOnLoad="1"/>
</workbook>
</file>

<file path=xl/sharedStrings.xml><?xml version="1.0" encoding="utf-8"?>
<sst xmlns="http://schemas.openxmlformats.org/spreadsheetml/2006/main" count="172" uniqueCount="84">
  <si>
    <t>Pārējie aizdevumi</t>
  </si>
  <si>
    <t>Pozīcijas nosaukums</t>
  </si>
  <si>
    <t>Pasīvi</t>
  </si>
  <si>
    <t>Aktīvi</t>
  </si>
  <si>
    <t>Parāda vērtspapīri</t>
  </si>
  <si>
    <t>Aizdevumi</t>
  </si>
  <si>
    <t>Pārējie aktīvi</t>
  </si>
  <si>
    <t>Emitētie parāda vērtspapīri</t>
  </si>
  <si>
    <t>MFI</t>
  </si>
  <si>
    <t>Patēriņa kredīts</t>
  </si>
  <si>
    <t>Aizdevumi mājokļa iegādei</t>
  </si>
  <si>
    <t>EMS valstis</t>
  </si>
  <si>
    <t>AKTĪVI KOPĀ</t>
  </si>
  <si>
    <t>Kapitāls un rezerves</t>
  </si>
  <si>
    <t>Pārējās saistības</t>
  </si>
  <si>
    <t>PASĪVI KOPĀ</t>
  </si>
  <si>
    <t>6000+12100</t>
  </si>
  <si>
    <t>6100+12100</t>
  </si>
  <si>
    <t>6110+12100</t>
  </si>
  <si>
    <t>6170+6180</t>
  </si>
  <si>
    <t>6173+6180</t>
  </si>
  <si>
    <t>6210-6211</t>
  </si>
  <si>
    <t>13000+18100</t>
  </si>
  <si>
    <t>15000+17000+18000-18100</t>
  </si>
  <si>
    <t>Akcijas un citi kapitāla vērtspapīri</t>
  </si>
  <si>
    <t>6110+6130+6140+6150+
6160+6170+6180+12100</t>
  </si>
  <si>
    <t xml:space="preserve">t.sk. </t>
  </si>
  <si>
    <t>I</t>
  </si>
  <si>
    <t>II</t>
  </si>
  <si>
    <t>IV</t>
  </si>
  <si>
    <t>III</t>
  </si>
  <si>
    <t>2005</t>
  </si>
  <si>
    <t>2006</t>
  </si>
  <si>
    <t>1000+2000+3000+5000+8000+
9000+10000+11000+12000-12100</t>
  </si>
  <si>
    <t>iekšzemes</t>
  </si>
  <si>
    <t>Ne-MFI</t>
  </si>
  <si>
    <t>nefinanšu sabiedrības</t>
  </si>
  <si>
    <t>mājsaimniecības</t>
  </si>
  <si>
    <t>Aizņēmumi</t>
  </si>
  <si>
    <t>Līzinga sabiedrību bilance no 2005. gada 4. ceturkšņa</t>
  </si>
  <si>
    <t>(Skaitļu noapaļošanas rezultātā atsevišķu pozīciju summa var atšķirties no bilancē uzrādītās kopsummas.)</t>
  </si>
  <si>
    <t>2007</t>
  </si>
  <si>
    <t>6000</t>
  </si>
  <si>
    <t>6100</t>
  </si>
  <si>
    <t>6101</t>
  </si>
  <si>
    <t>6107</t>
  </si>
  <si>
    <t>6108+6109</t>
  </si>
  <si>
    <t>6182</t>
  </si>
  <si>
    <t>6181</t>
  </si>
  <si>
    <t>6183+6109</t>
  </si>
  <si>
    <t>6210</t>
  </si>
  <si>
    <t>6211</t>
  </si>
  <si>
    <t>4000</t>
  </si>
  <si>
    <t>7000+8000+9000</t>
  </si>
  <si>
    <t>30000</t>
  </si>
  <si>
    <t>45000+46000</t>
  </si>
  <si>
    <t>43000</t>
  </si>
  <si>
    <t>41000</t>
  </si>
  <si>
    <t>42000+44000</t>
  </si>
  <si>
    <t>60000</t>
  </si>
  <si>
    <t>1000+2000+3000+5000+10000+11000+ 12000+13000+14000+15000+16000</t>
  </si>
  <si>
    <t>6212+6213+6214+6215+6216+6217+ 6218</t>
  </si>
  <si>
    <t>6102+6103+6104+6105+6106+6107+ 6108+6109</t>
  </si>
  <si>
    <t>Kodi saskaņā ar CSP
3-FAP pārskatu
(2006. g. 4. cet. - 2007. g. 3. cet.)</t>
  </si>
  <si>
    <t>Kodi saskaņā ar CSP
3-FAP pārskatu
(2005. g. 4. cet. - 2006. g. 3. cet.)</t>
  </si>
  <si>
    <t>Kodi saskaņā ar CSP
3-FAP pārskatu
(no 2007. g. 4. cet.)</t>
  </si>
  <si>
    <t>6102+6103+6104+6105+6106+6107+6108+6109</t>
  </si>
  <si>
    <t>6212+6213+6214+6215+6216+6218+6219</t>
  </si>
  <si>
    <t>1000+2000+3000+5000+10000+11000+12000+13000+14000+15000+16000+17000+18000+19000+20000+21000</t>
  </si>
  <si>
    <t>45000+47000</t>
  </si>
  <si>
    <t>42000+44000+46000</t>
  </si>
  <si>
    <t>2008</t>
  </si>
  <si>
    <t>2009</t>
  </si>
  <si>
    <t>2010</t>
  </si>
  <si>
    <t>2011</t>
  </si>
  <si>
    <t>2012</t>
  </si>
  <si>
    <t>2013</t>
  </si>
  <si>
    <t>(tūkst. eiro)</t>
  </si>
  <si>
    <t>2014</t>
  </si>
  <si>
    <t>2016</t>
  </si>
  <si>
    <t>2015</t>
  </si>
  <si>
    <t>2017</t>
  </si>
  <si>
    <t>III*</t>
  </si>
  <si>
    <t>2018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</si>
</sst>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* #,##0.00_);_(* \(#,##0.00\);_(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* #,##0_-;\-* #,##0_-;_-* &quot;-&quot;_-;_-@_-"/>
    <numFmt numFmtId="184" formatCode="_-&quot;Ls&quot;\ * #,##0.00_-;\-&quot;Ls&quot;\ * #,##0.00_-;_-&quot;Ls&quot;\ * &quot;-&quot;??_-;_-@_-"/>
    <numFmt numFmtId="185" formatCode="_-* #,##0.00_-;\-* #,##0.00_-;_-* &quot;-&quot;??_-;_-@_-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#,##0.0"/>
    <numFmt numFmtId="196" formatCode="0.0"/>
    <numFmt numFmtId="197" formatCode="0.000"/>
    <numFmt numFmtId="198" formatCode="0.0000"/>
    <numFmt numFmtId="199" formatCode="#,##0.0000"/>
    <numFmt numFmtId="200" formatCode="#,##0.00000"/>
    <numFmt numFmtId="201" formatCode="_ &quot;€&quot;\ * #,##0_ ;_ &quot;€&quot;\ * \-#,##0_ ;_ &quot;€&quot;\ * &quot;-&quot;_ ;_ @_ "/>
    <numFmt numFmtId="202" formatCode="_ * #,##0_ ;_ * \-#,##0_ ;_ * &quot;-&quot;_ ;_ @_ "/>
    <numFmt numFmtId="203" formatCode="_ &quot;€&quot;\ * #,##0.00_ ;_ &quot;€&quot;\ * \-#,##0.00_ ;_ &quot;€&quot;\ * &quot;-&quot;??_ ;_ @_ "/>
    <numFmt numFmtId="204" formatCode="_ * #,##0.00_ ;_ * \-#,##0.00_ ;_ * &quot;-&quot;??_ ;_ @_ "/>
    <numFmt numFmtId="205" formatCode="dd\.mm\.yyyy\."/>
    <numFmt numFmtId="206" formatCode="dd\.mm\.yyyy\.\ hh:mm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dotted"/>
      <top style="dotted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wrapText="1" indent="3"/>
    </xf>
    <xf numFmtId="0" fontId="4" fillId="0" borderId="12" xfId="0" applyFont="1" applyBorder="1" applyAlignment="1">
      <alignment horizontal="left" wrapText="1" indent="5"/>
    </xf>
    <xf numFmtId="0" fontId="4" fillId="0" borderId="12" xfId="0" applyFont="1" applyBorder="1" applyAlignment="1">
      <alignment horizontal="left" wrapText="1" indent="7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2" xfId="0" applyFont="1" applyBorder="1" applyAlignment="1">
      <alignment horizontal="left" wrapText="1" indent="9"/>
    </xf>
    <xf numFmtId="0" fontId="5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9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3" fontId="4" fillId="0" borderId="2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37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center" wrapText="1"/>
    </xf>
    <xf numFmtId="37" fontId="4" fillId="0" borderId="26" xfId="0" applyNumberFormat="1" applyFont="1" applyBorder="1" applyAlignment="1">
      <alignment horizontal="right" vertical="center" wrapText="1"/>
    </xf>
    <xf numFmtId="49" fontId="5" fillId="0" borderId="26" xfId="0" applyNumberFormat="1" applyFont="1" applyBorder="1" applyAlignment="1">
      <alignment horizontal="left" vertical="center" wrapText="1"/>
    </xf>
    <xf numFmtId="37" fontId="5" fillId="0" borderId="26" xfId="0" applyNumberFormat="1" applyFont="1" applyBorder="1" applyAlignment="1">
      <alignment horizontal="righ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wrapText="1"/>
    </xf>
    <xf numFmtId="3" fontId="5" fillId="0" borderId="24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49" fontId="5" fillId="0" borderId="17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24" fillId="0" borderId="0" xfId="52" applyNumberFormat="1">
      <alignment/>
      <protection/>
    </xf>
    <xf numFmtId="3" fontId="41" fillId="0" borderId="0" xfId="52" applyNumberFormat="1" applyFont="1">
      <alignment/>
      <protection/>
    </xf>
    <xf numFmtId="3" fontId="24" fillId="0" borderId="0" xfId="52" applyNumberFormat="1">
      <alignment/>
      <protection/>
    </xf>
    <xf numFmtId="3" fontId="24" fillId="0" borderId="0" xfId="52" applyNumberFormat="1">
      <alignment/>
      <protection/>
    </xf>
    <xf numFmtId="3" fontId="41" fillId="0" borderId="24" xfId="52" applyNumberFormat="1" applyFont="1" applyBorder="1">
      <alignment/>
      <protection/>
    </xf>
    <xf numFmtId="3" fontId="41" fillId="0" borderId="29" xfId="52" applyNumberFormat="1" applyFont="1" applyBorder="1">
      <alignment/>
      <protection/>
    </xf>
    <xf numFmtId="3" fontId="41" fillId="0" borderId="28" xfId="52" applyNumberFormat="1" applyFont="1" applyBorder="1">
      <alignment/>
      <protection/>
    </xf>
    <xf numFmtId="3" fontId="5" fillId="0" borderId="31" xfId="0" applyNumberFormat="1" applyFont="1" applyFill="1" applyBorder="1" applyAlignment="1">
      <alignment/>
    </xf>
    <xf numFmtId="3" fontId="5" fillId="0" borderId="31" xfId="0" applyNumberFormat="1" applyFont="1" applyBorder="1" applyAlignment="1">
      <alignment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2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saukums" xfId="51"/>
    <cellStyle name="Parast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tabSelected="1" zoomScalePageLayoutView="0" workbookViewId="0" topLeftCell="A1">
      <pane xSplit="4" ySplit="6" topLeftCell="AT7" activePane="bottomRight" state="frozen"/>
      <selection pane="topLeft" activeCell="A1" sqref="A1"/>
      <selection pane="topRight" activeCell="AE5" sqref="AE5:AE6"/>
      <selection pane="bottomLeft" activeCell="A16" sqref="A16"/>
      <selection pane="bottomRight" activeCell="BF14" sqref="BF14"/>
    </sheetView>
  </sheetViews>
  <sheetFormatPr defaultColWidth="9.140625" defaultRowHeight="12.75" outlineLevelCol="1"/>
  <cols>
    <col min="1" max="1" width="44.421875" style="1" customWidth="1"/>
    <col min="2" max="2" width="26.8515625" style="2" hidden="1" customWidth="1" outlineLevel="1"/>
    <col min="3" max="4" width="31.421875" style="2" hidden="1" customWidth="1" outlineLevel="1"/>
    <col min="5" max="5" width="12.57421875" style="1" bestFit="1" customWidth="1" collapsed="1"/>
    <col min="6" max="26" width="10.57421875" style="1" customWidth="1"/>
    <col min="27" max="55" width="9.140625" style="1" customWidth="1"/>
    <col min="56" max="56" width="9.00390625" style="1" customWidth="1"/>
    <col min="57" max="16384" width="9.140625" style="1" customWidth="1"/>
  </cols>
  <sheetData>
    <row r="1" spans="1:8" s="24" customFormat="1" ht="16.5" customHeight="1">
      <c r="A1" s="25" t="s">
        <v>39</v>
      </c>
      <c r="B1" s="25"/>
      <c r="C1" s="25"/>
      <c r="D1" s="25"/>
      <c r="E1" s="25"/>
      <c r="F1" s="25"/>
      <c r="G1" s="25"/>
      <c r="H1" s="25"/>
    </row>
    <row r="2" spans="1:53" s="27" customFormat="1" ht="16.5" customHeight="1">
      <c r="A2" s="26" t="s">
        <v>77</v>
      </c>
      <c r="B2" s="26"/>
      <c r="C2" s="26"/>
      <c r="D2" s="26"/>
      <c r="E2" s="26"/>
      <c r="F2" s="26"/>
      <c r="G2" s="26"/>
      <c r="H2" s="26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1:8" s="27" customFormat="1" ht="16.5" customHeight="1">
      <c r="A3" s="26"/>
      <c r="B3" s="26"/>
      <c r="C3" s="25"/>
      <c r="D3" s="25"/>
      <c r="E3" s="25"/>
      <c r="F3" s="25"/>
      <c r="G3" s="25"/>
      <c r="H3" s="25"/>
    </row>
    <row r="4" spans="1:8" s="27" customFormat="1" ht="15.75" thickBot="1">
      <c r="A4" s="28"/>
      <c r="B4" s="28"/>
      <c r="C4" s="25"/>
      <c r="D4" s="25"/>
      <c r="E4" s="29"/>
      <c r="F4" s="29"/>
      <c r="G4" s="29"/>
      <c r="H4" s="30"/>
    </row>
    <row r="5" spans="1:55" s="3" customFormat="1" ht="52.5">
      <c r="A5" s="15" t="s">
        <v>1</v>
      </c>
      <c r="B5" s="16" t="s">
        <v>64</v>
      </c>
      <c r="C5" s="23" t="s">
        <v>63</v>
      </c>
      <c r="D5" s="23" t="s">
        <v>65</v>
      </c>
      <c r="E5" s="20" t="s">
        <v>31</v>
      </c>
      <c r="F5" s="18" t="s">
        <v>32</v>
      </c>
      <c r="G5" s="18" t="s">
        <v>32</v>
      </c>
      <c r="H5" s="18" t="s">
        <v>32</v>
      </c>
      <c r="I5" s="18" t="s">
        <v>32</v>
      </c>
      <c r="J5" s="18" t="s">
        <v>41</v>
      </c>
      <c r="K5" s="18" t="s">
        <v>41</v>
      </c>
      <c r="L5" s="18" t="s">
        <v>41</v>
      </c>
      <c r="M5" s="18" t="s">
        <v>41</v>
      </c>
      <c r="N5" s="18" t="s">
        <v>71</v>
      </c>
      <c r="O5" s="18" t="s">
        <v>71</v>
      </c>
      <c r="P5" s="18" t="s">
        <v>71</v>
      </c>
      <c r="Q5" s="18" t="s">
        <v>71</v>
      </c>
      <c r="R5" s="18" t="s">
        <v>72</v>
      </c>
      <c r="S5" s="18" t="s">
        <v>72</v>
      </c>
      <c r="T5" s="18" t="s">
        <v>72</v>
      </c>
      <c r="U5" s="18" t="s">
        <v>72</v>
      </c>
      <c r="V5" s="18">
        <v>2010</v>
      </c>
      <c r="W5" s="18" t="s">
        <v>73</v>
      </c>
      <c r="X5" s="18" t="s">
        <v>73</v>
      </c>
      <c r="Y5" s="18" t="s">
        <v>73</v>
      </c>
      <c r="Z5" s="18" t="s">
        <v>74</v>
      </c>
      <c r="AA5" s="18" t="s">
        <v>74</v>
      </c>
      <c r="AB5" s="18" t="s">
        <v>74</v>
      </c>
      <c r="AC5" s="18" t="s">
        <v>74</v>
      </c>
      <c r="AD5" s="18" t="s">
        <v>75</v>
      </c>
      <c r="AE5" s="18" t="s">
        <v>75</v>
      </c>
      <c r="AF5" s="18" t="s">
        <v>75</v>
      </c>
      <c r="AG5" s="18" t="s">
        <v>75</v>
      </c>
      <c r="AH5" s="18" t="s">
        <v>76</v>
      </c>
      <c r="AI5" s="18" t="s">
        <v>76</v>
      </c>
      <c r="AJ5" s="18" t="s">
        <v>76</v>
      </c>
      <c r="AK5" s="18" t="s">
        <v>76</v>
      </c>
      <c r="AL5" s="18" t="s">
        <v>78</v>
      </c>
      <c r="AM5" s="18" t="s">
        <v>78</v>
      </c>
      <c r="AN5" s="18" t="s">
        <v>78</v>
      </c>
      <c r="AO5" s="61" t="s">
        <v>78</v>
      </c>
      <c r="AP5" s="61" t="s">
        <v>80</v>
      </c>
      <c r="AQ5" s="61" t="s">
        <v>80</v>
      </c>
      <c r="AR5" s="61" t="s">
        <v>80</v>
      </c>
      <c r="AS5" s="61" t="s">
        <v>80</v>
      </c>
      <c r="AT5" s="18" t="s">
        <v>79</v>
      </c>
      <c r="AU5" s="18" t="s">
        <v>79</v>
      </c>
      <c r="AV5" s="18" t="s">
        <v>79</v>
      </c>
      <c r="AW5" s="18" t="s">
        <v>79</v>
      </c>
      <c r="AX5" s="18" t="s">
        <v>81</v>
      </c>
      <c r="AY5" s="18" t="s">
        <v>81</v>
      </c>
      <c r="AZ5" s="18" t="s">
        <v>81</v>
      </c>
      <c r="BA5" s="18" t="s">
        <v>81</v>
      </c>
      <c r="BB5" s="63" t="s">
        <v>83</v>
      </c>
      <c r="BC5" s="63" t="s">
        <v>83</v>
      </c>
    </row>
    <row r="6" spans="1:55" s="3" customFormat="1" ht="13.5" thickBot="1">
      <c r="A6" s="4"/>
      <c r="B6" s="22"/>
      <c r="C6" s="21"/>
      <c r="D6" s="21"/>
      <c r="E6" s="5" t="s">
        <v>29</v>
      </c>
      <c r="F6" s="17" t="s">
        <v>27</v>
      </c>
      <c r="G6" s="17" t="s">
        <v>28</v>
      </c>
      <c r="H6" s="17" t="s">
        <v>30</v>
      </c>
      <c r="I6" s="17" t="s">
        <v>29</v>
      </c>
      <c r="J6" s="17" t="s">
        <v>27</v>
      </c>
      <c r="K6" s="17" t="s">
        <v>28</v>
      </c>
      <c r="L6" s="17" t="s">
        <v>30</v>
      </c>
      <c r="M6" s="17" t="s">
        <v>29</v>
      </c>
      <c r="N6" s="17" t="s">
        <v>27</v>
      </c>
      <c r="O6" s="17" t="s">
        <v>28</v>
      </c>
      <c r="P6" s="17" t="s">
        <v>30</v>
      </c>
      <c r="Q6" s="17" t="s">
        <v>29</v>
      </c>
      <c r="R6" s="17" t="s">
        <v>27</v>
      </c>
      <c r="S6" s="17" t="s">
        <v>28</v>
      </c>
      <c r="T6" s="17" t="s">
        <v>30</v>
      </c>
      <c r="U6" s="17" t="s">
        <v>29</v>
      </c>
      <c r="V6" s="17" t="s">
        <v>27</v>
      </c>
      <c r="W6" s="17" t="s">
        <v>28</v>
      </c>
      <c r="X6" s="17" t="s">
        <v>30</v>
      </c>
      <c r="Y6" s="17" t="s">
        <v>29</v>
      </c>
      <c r="Z6" s="17" t="s">
        <v>27</v>
      </c>
      <c r="AA6" s="17" t="s">
        <v>28</v>
      </c>
      <c r="AB6" s="17" t="s">
        <v>30</v>
      </c>
      <c r="AC6" s="17" t="s">
        <v>29</v>
      </c>
      <c r="AD6" s="17" t="s">
        <v>27</v>
      </c>
      <c r="AE6" s="17" t="s">
        <v>28</v>
      </c>
      <c r="AF6" s="17" t="s">
        <v>30</v>
      </c>
      <c r="AG6" s="17" t="s">
        <v>29</v>
      </c>
      <c r="AH6" s="17" t="s">
        <v>27</v>
      </c>
      <c r="AI6" s="17" t="s">
        <v>28</v>
      </c>
      <c r="AJ6" s="17" t="s">
        <v>30</v>
      </c>
      <c r="AK6" s="17" t="s">
        <v>29</v>
      </c>
      <c r="AL6" s="17" t="s">
        <v>27</v>
      </c>
      <c r="AM6" s="17" t="s">
        <v>28</v>
      </c>
      <c r="AN6" s="17" t="s">
        <v>30</v>
      </c>
      <c r="AO6" s="17" t="s">
        <v>29</v>
      </c>
      <c r="AP6" s="17" t="s">
        <v>27</v>
      </c>
      <c r="AQ6" s="17" t="s">
        <v>28</v>
      </c>
      <c r="AR6" s="17" t="s">
        <v>30</v>
      </c>
      <c r="AS6" s="17" t="s">
        <v>29</v>
      </c>
      <c r="AT6" s="17" t="s">
        <v>27</v>
      </c>
      <c r="AU6" s="17" t="s">
        <v>28</v>
      </c>
      <c r="AV6" s="17" t="s">
        <v>30</v>
      </c>
      <c r="AW6" s="17" t="s">
        <v>29</v>
      </c>
      <c r="AX6" s="17" t="s">
        <v>27</v>
      </c>
      <c r="AY6" s="17" t="s">
        <v>28</v>
      </c>
      <c r="AZ6" s="17" t="s">
        <v>82</v>
      </c>
      <c r="BA6" s="17" t="s">
        <v>29</v>
      </c>
      <c r="BB6" s="21" t="s">
        <v>27</v>
      </c>
      <c r="BC6" s="21" t="s">
        <v>28</v>
      </c>
    </row>
    <row r="7" spans="1:55" ht="15" customHeight="1">
      <c r="A7" s="6" t="s">
        <v>3</v>
      </c>
      <c r="B7" s="44"/>
      <c r="C7" s="51"/>
      <c r="D7" s="51"/>
      <c r="E7" s="44"/>
      <c r="F7" s="44"/>
      <c r="G7" s="44"/>
      <c r="H7" s="44"/>
      <c r="I7" s="5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P7" s="35"/>
      <c r="AQ7" s="35"/>
      <c r="AR7" s="35"/>
      <c r="BB7" s="64"/>
      <c r="BC7" s="64"/>
    </row>
    <row r="8" spans="1:56" ht="15" customHeight="1">
      <c r="A8" s="7" t="s">
        <v>5</v>
      </c>
      <c r="B8" s="49" t="s">
        <v>16</v>
      </c>
      <c r="C8" s="52" t="s">
        <v>42</v>
      </c>
      <c r="D8" s="52">
        <v>6000</v>
      </c>
      <c r="E8" s="46">
        <v>908101.219</v>
      </c>
      <c r="F8" s="46">
        <v>1014813.019</v>
      </c>
      <c r="G8" s="46">
        <v>1192868.594</v>
      </c>
      <c r="H8" s="46">
        <v>1360564.601</v>
      </c>
      <c r="I8" s="38">
        <v>1601652.808</v>
      </c>
      <c r="J8" s="33">
        <v>1831944.61</v>
      </c>
      <c r="K8" s="33">
        <v>2124495.457</v>
      </c>
      <c r="L8" s="33">
        <v>2312855.295</v>
      </c>
      <c r="M8" s="33">
        <v>2394733.102</v>
      </c>
      <c r="N8" s="33">
        <v>2466368.591</v>
      </c>
      <c r="O8" s="33">
        <v>2572212.837</v>
      </c>
      <c r="P8" s="33">
        <v>2611980.778</v>
      </c>
      <c r="Q8" s="33">
        <v>2528111.777</v>
      </c>
      <c r="R8" s="33">
        <v>2356574.795</v>
      </c>
      <c r="S8" s="33">
        <v>2070548.856</v>
      </c>
      <c r="T8" s="33">
        <v>1977289.369</v>
      </c>
      <c r="U8" s="34">
        <v>1794570.587</v>
      </c>
      <c r="V8" s="34">
        <v>1575461.13</v>
      </c>
      <c r="W8" s="34">
        <v>1467153.087</v>
      </c>
      <c r="X8" s="34">
        <v>1370837.191</v>
      </c>
      <c r="Y8" s="37">
        <v>1219243.506</v>
      </c>
      <c r="Z8" s="34">
        <v>1206615.751</v>
      </c>
      <c r="AA8" s="34">
        <v>1215670.662</v>
      </c>
      <c r="AB8" s="34">
        <v>1187002.242</v>
      </c>
      <c r="AC8" s="34">
        <v>1187925.763</v>
      </c>
      <c r="AD8" s="34">
        <v>1181286.625</v>
      </c>
      <c r="AE8" s="34">
        <v>1184175.365</v>
      </c>
      <c r="AF8" s="34">
        <v>1199174.568</v>
      </c>
      <c r="AG8" s="34">
        <v>1178393.849</v>
      </c>
      <c r="AH8" s="34">
        <v>1162567.423</v>
      </c>
      <c r="AI8" s="34">
        <v>1212621.469</v>
      </c>
      <c r="AJ8" s="34">
        <v>1226105.021</v>
      </c>
      <c r="AK8" s="34">
        <v>1195216.422</v>
      </c>
      <c r="AL8" s="34">
        <v>1194773.24</v>
      </c>
      <c r="AM8" s="34">
        <v>1233525.331</v>
      </c>
      <c r="AN8" s="34">
        <v>1277222.425</v>
      </c>
      <c r="AO8" s="34">
        <v>1259550.666</v>
      </c>
      <c r="AP8" s="34">
        <v>1254289.474</v>
      </c>
      <c r="AQ8" s="34">
        <v>1311871.657</v>
      </c>
      <c r="AR8" s="34">
        <v>1340195.106</v>
      </c>
      <c r="AS8" s="34">
        <v>1337287.295</v>
      </c>
      <c r="AT8" s="34">
        <v>1333740.119</v>
      </c>
      <c r="AU8" s="34">
        <v>1361779.378</v>
      </c>
      <c r="AV8" s="34">
        <v>1418661.032</v>
      </c>
      <c r="AW8" s="34">
        <v>1422785.751</v>
      </c>
      <c r="AX8" s="34">
        <v>1435437.113</v>
      </c>
      <c r="AY8" s="34">
        <v>1497432.095</v>
      </c>
      <c r="AZ8" s="34">
        <v>1555316.572</v>
      </c>
      <c r="BA8" s="34">
        <v>1581252.404</v>
      </c>
      <c r="BB8" s="62">
        <v>1908123.073</v>
      </c>
      <c r="BC8" s="70">
        <v>2041825.789</v>
      </c>
      <c r="BD8" s="68"/>
    </row>
    <row r="9" spans="1:56" ht="15" customHeight="1">
      <c r="A9" s="8" t="s">
        <v>26</v>
      </c>
      <c r="B9" s="49"/>
      <c r="C9" s="52"/>
      <c r="D9" s="52"/>
      <c r="E9" s="46"/>
      <c r="F9" s="46"/>
      <c r="G9" s="46"/>
      <c r="H9" s="46"/>
      <c r="I9" s="39"/>
      <c r="J9" s="40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6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8"/>
      <c r="BC9" s="38"/>
      <c r="BD9" s="68"/>
    </row>
    <row r="10" spans="1:56" ht="15" customHeight="1">
      <c r="A10" s="8" t="s">
        <v>34</v>
      </c>
      <c r="B10" s="49" t="s">
        <v>17</v>
      </c>
      <c r="C10" s="52" t="s">
        <v>43</v>
      </c>
      <c r="D10" s="52">
        <v>6100</v>
      </c>
      <c r="E10" s="46">
        <v>878905.881</v>
      </c>
      <c r="F10" s="46">
        <v>971400.689</v>
      </c>
      <c r="G10" s="46">
        <v>1165625.126</v>
      </c>
      <c r="H10" s="46">
        <v>1329479.593</v>
      </c>
      <c r="I10" s="38">
        <v>1573977.951</v>
      </c>
      <c r="J10" s="33">
        <v>1801783.977</v>
      </c>
      <c r="K10" s="33">
        <v>2083147.586</v>
      </c>
      <c r="L10" s="33">
        <v>2264618.04</v>
      </c>
      <c r="M10" s="33">
        <v>2367936.785</v>
      </c>
      <c r="N10" s="33">
        <v>2426467.906</v>
      </c>
      <c r="O10" s="33">
        <v>2519465.507</v>
      </c>
      <c r="P10" s="33">
        <v>2569702.803</v>
      </c>
      <c r="Q10" s="33">
        <v>2481228.902</v>
      </c>
      <c r="R10" s="33">
        <v>2300590.018</v>
      </c>
      <c r="S10" s="33">
        <v>2016415.254</v>
      </c>
      <c r="T10" s="33">
        <v>1925596.492</v>
      </c>
      <c r="U10" s="33">
        <v>1744144.03</v>
      </c>
      <c r="V10" s="33">
        <v>1524249.764</v>
      </c>
      <c r="W10" s="33">
        <v>1418228.095</v>
      </c>
      <c r="X10" s="33">
        <v>1323815.444</v>
      </c>
      <c r="Y10" s="36">
        <v>1172028.075</v>
      </c>
      <c r="Z10" s="36">
        <v>1157740.498</v>
      </c>
      <c r="AA10" s="36">
        <v>1165885.062</v>
      </c>
      <c r="AB10" s="36">
        <v>1144693.807</v>
      </c>
      <c r="AC10" s="36">
        <v>1135813.096</v>
      </c>
      <c r="AD10" s="36">
        <v>1118099.48</v>
      </c>
      <c r="AE10" s="36">
        <v>1166091.203</v>
      </c>
      <c r="AF10" s="36">
        <v>1185119.685</v>
      </c>
      <c r="AG10" s="36">
        <v>1154072.633</v>
      </c>
      <c r="AH10" s="36">
        <v>1137052.218</v>
      </c>
      <c r="AI10" s="36">
        <v>1175418.825</v>
      </c>
      <c r="AJ10" s="36">
        <v>1204212.352</v>
      </c>
      <c r="AK10" s="36">
        <v>1182154.061</v>
      </c>
      <c r="AL10" s="36">
        <v>1178561.236</v>
      </c>
      <c r="AM10" s="36">
        <v>1227783.485</v>
      </c>
      <c r="AN10" s="36">
        <v>1235222.899</v>
      </c>
      <c r="AO10" s="36">
        <v>1211679.641</v>
      </c>
      <c r="AP10" s="36">
        <v>1223453.206</v>
      </c>
      <c r="AQ10" s="36">
        <v>1284643.211</v>
      </c>
      <c r="AR10" s="36">
        <v>1293051.364</v>
      </c>
      <c r="AS10" s="36">
        <v>1318884.028</v>
      </c>
      <c r="AT10" s="36">
        <v>1315702.017</v>
      </c>
      <c r="AU10" s="36">
        <v>1345249.763</v>
      </c>
      <c r="AV10" s="36">
        <v>1403706.933</v>
      </c>
      <c r="AW10" s="36">
        <v>1398065.353</v>
      </c>
      <c r="AX10" s="36">
        <v>1422459.957</v>
      </c>
      <c r="AY10" s="36">
        <v>1487462.952</v>
      </c>
      <c r="AZ10" s="36">
        <v>1547114.144</v>
      </c>
      <c r="BA10" s="36">
        <v>1573769.929</v>
      </c>
      <c r="BB10" s="62">
        <v>1618939.024</v>
      </c>
      <c r="BC10" s="70">
        <v>1706893.624</v>
      </c>
      <c r="BD10" s="68"/>
    </row>
    <row r="11" spans="1:56" ht="15" customHeight="1">
      <c r="A11" s="9" t="s">
        <v>8</v>
      </c>
      <c r="B11" s="49">
        <v>6120</v>
      </c>
      <c r="C11" s="52" t="s">
        <v>44</v>
      </c>
      <c r="D11" s="52">
        <v>6101</v>
      </c>
      <c r="E11" s="46">
        <v>0</v>
      </c>
      <c r="F11" s="46">
        <v>0</v>
      </c>
      <c r="G11" s="46">
        <v>0</v>
      </c>
      <c r="H11" s="46">
        <v>0</v>
      </c>
      <c r="I11" s="39">
        <v>200.625</v>
      </c>
      <c r="J11" s="40">
        <v>230.505</v>
      </c>
      <c r="K11" s="33">
        <v>711.85</v>
      </c>
      <c r="L11" s="33">
        <v>929.278</v>
      </c>
      <c r="M11" s="33">
        <v>1095.675</v>
      </c>
      <c r="N11" s="33">
        <v>1347.4</v>
      </c>
      <c r="O11" s="33">
        <v>1534.641</v>
      </c>
      <c r="P11" s="33">
        <v>1407.424</v>
      </c>
      <c r="Q11" s="33">
        <v>1044.365</v>
      </c>
      <c r="R11" s="33">
        <v>950.117</v>
      </c>
      <c r="S11" s="33">
        <v>891.664</v>
      </c>
      <c r="T11" s="55">
        <v>701.272</v>
      </c>
      <c r="U11" s="34">
        <v>631.108</v>
      </c>
      <c r="V11" s="34">
        <v>714.135</v>
      </c>
      <c r="W11" s="34">
        <v>468.734</v>
      </c>
      <c r="X11" s="34">
        <v>338.071</v>
      </c>
      <c r="Y11" s="37">
        <v>341.007</v>
      </c>
      <c r="Z11" s="34">
        <v>277.338</v>
      </c>
      <c r="AA11" s="34">
        <v>878.537</v>
      </c>
      <c r="AB11" s="34">
        <v>209.317</v>
      </c>
      <c r="AC11" s="34">
        <v>221.784</v>
      </c>
      <c r="AD11" s="34">
        <v>126.149</v>
      </c>
      <c r="AE11" s="34">
        <v>215.643</v>
      </c>
      <c r="AF11" s="34">
        <v>166.11</v>
      </c>
      <c r="AG11" s="34">
        <v>362.504</v>
      </c>
      <c r="AH11" s="34">
        <v>519.068</v>
      </c>
      <c r="AI11" s="34">
        <v>445.824</v>
      </c>
      <c r="AJ11" s="34">
        <v>417.233</v>
      </c>
      <c r="AK11" s="34">
        <v>249.789</v>
      </c>
      <c r="AL11" s="34">
        <v>206.19</v>
      </c>
      <c r="AM11" s="34">
        <v>0</v>
      </c>
      <c r="AN11" s="34">
        <v>0</v>
      </c>
      <c r="AO11" s="34">
        <v>464.39</v>
      </c>
      <c r="AP11" s="34">
        <v>0</v>
      </c>
      <c r="AQ11" s="34">
        <v>0</v>
      </c>
      <c r="AR11" s="34">
        <v>0</v>
      </c>
      <c r="AS11" s="34">
        <v>0</v>
      </c>
      <c r="AT11" s="34">
        <v>51.493</v>
      </c>
      <c r="AU11" s="34">
        <v>32.542</v>
      </c>
      <c r="AV11" s="34">
        <v>29.058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8">
        <v>0</v>
      </c>
      <c r="BC11" s="38">
        <v>0</v>
      </c>
      <c r="BD11" s="68"/>
    </row>
    <row r="12" spans="1:56" ht="15" customHeight="1">
      <c r="A12" s="9" t="s">
        <v>35</v>
      </c>
      <c r="B12" s="49" t="s">
        <v>25</v>
      </c>
      <c r="C12" s="52" t="s">
        <v>62</v>
      </c>
      <c r="D12" s="52" t="s">
        <v>66</v>
      </c>
      <c r="E12" s="46">
        <v>878905.881</v>
      </c>
      <c r="F12" s="46">
        <v>971400.689</v>
      </c>
      <c r="G12" s="46">
        <v>1165625.126</v>
      </c>
      <c r="H12" s="46">
        <v>1329479.593</v>
      </c>
      <c r="I12" s="38">
        <v>1573777.326</v>
      </c>
      <c r="J12" s="33">
        <v>1801553.491</v>
      </c>
      <c r="K12" s="33">
        <v>2082435.736</v>
      </c>
      <c r="L12" s="33">
        <v>2263688.762</v>
      </c>
      <c r="M12" s="33">
        <v>2366841.109</v>
      </c>
      <c r="N12" s="33">
        <v>2425120.506</v>
      </c>
      <c r="O12" s="33">
        <v>2517930.866</v>
      </c>
      <c r="P12" s="33">
        <v>2568295.38</v>
      </c>
      <c r="Q12" s="33">
        <v>2480184.537</v>
      </c>
      <c r="R12" s="33">
        <v>2299639.901</v>
      </c>
      <c r="S12" s="33">
        <v>2015523.59</v>
      </c>
      <c r="T12" s="33">
        <v>1924895.22</v>
      </c>
      <c r="U12" s="33">
        <v>1743512.923</v>
      </c>
      <c r="V12" s="33">
        <v>1523535.629</v>
      </c>
      <c r="W12" s="33">
        <v>1417759.361</v>
      </c>
      <c r="X12" s="33">
        <v>1323477.372</v>
      </c>
      <c r="Y12" s="36">
        <v>1171687.068</v>
      </c>
      <c r="Z12" s="33">
        <v>1157463.16</v>
      </c>
      <c r="AA12" s="33">
        <v>1165006.525</v>
      </c>
      <c r="AB12" s="33">
        <v>1144484.489</v>
      </c>
      <c r="AC12" s="33">
        <v>1135591.311</v>
      </c>
      <c r="AD12" s="33">
        <v>1117973.331</v>
      </c>
      <c r="AE12" s="33">
        <v>1165875.56</v>
      </c>
      <c r="AF12" s="33">
        <v>1184953.575</v>
      </c>
      <c r="AG12" s="33">
        <v>1153710.13</v>
      </c>
      <c r="AH12" s="33">
        <v>1136533.15</v>
      </c>
      <c r="AI12" s="33">
        <v>1174973.001</v>
      </c>
      <c r="AJ12" s="33">
        <v>1203795.119</v>
      </c>
      <c r="AK12" s="33">
        <v>1181904.272</v>
      </c>
      <c r="AL12" s="33">
        <v>1178355.046</v>
      </c>
      <c r="AM12" s="33">
        <v>1227783.485</v>
      </c>
      <c r="AN12" s="33">
        <v>1235222.899</v>
      </c>
      <c r="AO12" s="33">
        <v>1211215.251</v>
      </c>
      <c r="AP12" s="33">
        <v>1223453.206</v>
      </c>
      <c r="AQ12" s="33">
        <v>1284643.211</v>
      </c>
      <c r="AR12" s="33">
        <v>1293051.364</v>
      </c>
      <c r="AS12" s="33">
        <v>1318884.028</v>
      </c>
      <c r="AT12" s="33">
        <v>1315650.524</v>
      </c>
      <c r="AU12" s="33">
        <v>1345217.221</v>
      </c>
      <c r="AV12" s="33">
        <v>1403677.875</v>
      </c>
      <c r="AW12" s="33">
        <v>1398065.353</v>
      </c>
      <c r="AX12" s="33">
        <v>1422459.957</v>
      </c>
      <c r="AY12" s="33">
        <v>1487462.952</v>
      </c>
      <c r="AZ12" s="33">
        <v>1547114.144</v>
      </c>
      <c r="BA12" s="33">
        <v>1573769.929</v>
      </c>
      <c r="BB12" s="62">
        <v>1618939.024</v>
      </c>
      <c r="BC12" s="70">
        <v>1706893.624</v>
      </c>
      <c r="BD12" s="68"/>
    </row>
    <row r="13" spans="1:56" ht="15" customHeight="1">
      <c r="A13" s="10" t="s">
        <v>26</v>
      </c>
      <c r="B13" s="45"/>
      <c r="C13" s="52"/>
      <c r="D13" s="52"/>
      <c r="E13" s="46"/>
      <c r="F13" s="43"/>
      <c r="G13" s="43"/>
      <c r="H13" s="43"/>
      <c r="I13" s="39"/>
      <c r="J13" s="40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6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8"/>
      <c r="BC13" s="38"/>
      <c r="BD13" s="68"/>
    </row>
    <row r="14" spans="1:56" ht="15" customHeight="1">
      <c r="A14" s="10" t="s">
        <v>36</v>
      </c>
      <c r="B14" s="49" t="s">
        <v>18</v>
      </c>
      <c r="C14" s="52" t="s">
        <v>45</v>
      </c>
      <c r="D14" s="52">
        <v>6105</v>
      </c>
      <c r="E14" s="46">
        <v>726897.25</v>
      </c>
      <c r="F14" s="46">
        <v>792088.215</v>
      </c>
      <c r="G14" s="46">
        <v>945078.699</v>
      </c>
      <c r="H14" s="46">
        <v>1067052.668</v>
      </c>
      <c r="I14" s="38">
        <v>1245924.895</v>
      </c>
      <c r="J14" s="33">
        <v>1406437.641</v>
      </c>
      <c r="K14" s="33">
        <v>1636010.374</v>
      </c>
      <c r="L14" s="33">
        <v>1781589.169</v>
      </c>
      <c r="M14" s="33">
        <v>1862087.458</v>
      </c>
      <c r="N14" s="33">
        <v>1902618.016</v>
      </c>
      <c r="O14" s="33">
        <v>1981937.591</v>
      </c>
      <c r="P14" s="33">
        <v>2012478.428</v>
      </c>
      <c r="Q14" s="33">
        <v>1796994.828</v>
      </c>
      <c r="R14" s="33">
        <v>1771699.756</v>
      </c>
      <c r="S14" s="33">
        <v>1539591.199</v>
      </c>
      <c r="T14" s="33">
        <v>1504739.071</v>
      </c>
      <c r="U14" s="33">
        <v>1355455.638</v>
      </c>
      <c r="V14" s="33">
        <v>1154100.958</v>
      </c>
      <c r="W14" s="33">
        <v>1084415.423</v>
      </c>
      <c r="X14" s="33">
        <v>1003840.873</v>
      </c>
      <c r="Y14" s="36">
        <v>877308.328</v>
      </c>
      <c r="Z14" s="33">
        <v>875733.922</v>
      </c>
      <c r="AA14" s="33">
        <v>902437.345</v>
      </c>
      <c r="AB14" s="33">
        <v>894862.097</v>
      </c>
      <c r="AC14" s="33">
        <v>896588.047</v>
      </c>
      <c r="AD14" s="33">
        <v>883479.269</v>
      </c>
      <c r="AE14" s="33">
        <v>972356.135</v>
      </c>
      <c r="AF14" s="33">
        <v>973471.37</v>
      </c>
      <c r="AG14" s="33">
        <v>948915.329</v>
      </c>
      <c r="AH14" s="33">
        <v>940957.278</v>
      </c>
      <c r="AI14" s="33">
        <v>980492.113</v>
      </c>
      <c r="AJ14" s="33">
        <v>1008975.988</v>
      </c>
      <c r="AK14" s="33">
        <v>982820.842</v>
      </c>
      <c r="AL14" s="33">
        <v>975811.536</v>
      </c>
      <c r="AM14" s="33">
        <v>1020480.338</v>
      </c>
      <c r="AN14" s="33">
        <v>1011829.43</v>
      </c>
      <c r="AO14" s="33">
        <v>996882.408</v>
      </c>
      <c r="AP14" s="33">
        <v>1000426.351</v>
      </c>
      <c r="AQ14" s="33">
        <v>1054894.112</v>
      </c>
      <c r="AR14" s="33">
        <v>1053749.219</v>
      </c>
      <c r="AS14" s="33">
        <v>1079408.152</v>
      </c>
      <c r="AT14" s="33">
        <v>1079660.175</v>
      </c>
      <c r="AU14" s="33">
        <v>1090976.803</v>
      </c>
      <c r="AV14" s="33">
        <v>1144333.449</v>
      </c>
      <c r="AW14" s="33">
        <v>1125626.123</v>
      </c>
      <c r="AX14" s="33">
        <v>1144045.974</v>
      </c>
      <c r="AY14" s="33">
        <v>1205153.783</v>
      </c>
      <c r="AZ14" s="33">
        <v>1262047.322</v>
      </c>
      <c r="BA14" s="33">
        <v>1263463.308</v>
      </c>
      <c r="BB14" s="70">
        <f>1238864235/1000</f>
        <v>1238864.235</v>
      </c>
      <c r="BC14" s="70">
        <v>1323162.366</v>
      </c>
      <c r="BD14" s="68"/>
    </row>
    <row r="15" spans="1:56" ht="15" customHeight="1">
      <c r="A15" s="10" t="s">
        <v>37</v>
      </c>
      <c r="B15" s="49" t="s">
        <v>19</v>
      </c>
      <c r="C15" s="52" t="s">
        <v>46</v>
      </c>
      <c r="D15" s="52" t="s">
        <v>46</v>
      </c>
      <c r="E15" s="46">
        <v>128642.757</v>
      </c>
      <c r="F15" s="46">
        <v>150999.031</v>
      </c>
      <c r="G15" s="46">
        <v>190761.544</v>
      </c>
      <c r="H15" s="46">
        <v>231012.185</v>
      </c>
      <c r="I15" s="38">
        <v>299867.388</v>
      </c>
      <c r="J15" s="33">
        <v>362223.323</v>
      </c>
      <c r="K15" s="33">
        <v>405725.84</v>
      </c>
      <c r="L15" s="33">
        <v>435475.74</v>
      </c>
      <c r="M15" s="33">
        <v>455584.184</v>
      </c>
      <c r="N15" s="33">
        <v>471136.281</v>
      </c>
      <c r="O15" s="33">
        <v>478816.674</v>
      </c>
      <c r="P15" s="33">
        <v>492249.496</v>
      </c>
      <c r="Q15" s="33">
        <v>494340.098</v>
      </c>
      <c r="R15" s="33">
        <v>437723.481</v>
      </c>
      <c r="S15" s="33">
        <v>393582.686</v>
      </c>
      <c r="T15" s="33">
        <v>358123.606</v>
      </c>
      <c r="U15" s="33">
        <v>328950.871</v>
      </c>
      <c r="V15" s="33">
        <v>319033.302</v>
      </c>
      <c r="W15" s="33">
        <v>285270.489</v>
      </c>
      <c r="X15" s="33">
        <v>271269.722</v>
      </c>
      <c r="Y15" s="36">
        <v>244040.74</v>
      </c>
      <c r="Z15" s="33">
        <v>238158.185</v>
      </c>
      <c r="AA15" s="33">
        <v>225426.395</v>
      </c>
      <c r="AB15" s="33">
        <v>213665.777</v>
      </c>
      <c r="AC15" s="33">
        <v>206474.767</v>
      </c>
      <c r="AD15" s="33">
        <v>194374.036</v>
      </c>
      <c r="AE15" s="33">
        <v>154293.003</v>
      </c>
      <c r="AF15" s="33">
        <v>174063.447</v>
      </c>
      <c r="AG15" s="33">
        <v>169856.781</v>
      </c>
      <c r="AH15" s="33">
        <v>163505.753</v>
      </c>
      <c r="AI15" s="33">
        <v>166380.492</v>
      </c>
      <c r="AJ15" s="33">
        <v>166363.541</v>
      </c>
      <c r="AK15" s="33">
        <v>164977.918</v>
      </c>
      <c r="AL15" s="33">
        <v>170313.065</v>
      </c>
      <c r="AM15" s="33">
        <v>175600.187</v>
      </c>
      <c r="AN15" s="33">
        <v>192660.272</v>
      </c>
      <c r="AO15" s="33">
        <v>188700.659</v>
      </c>
      <c r="AP15" s="33">
        <v>197879.674</v>
      </c>
      <c r="AQ15" s="33">
        <v>206016.679</v>
      </c>
      <c r="AR15" s="33">
        <v>212907.479</v>
      </c>
      <c r="AS15" s="33">
        <v>214524.741</v>
      </c>
      <c r="AT15" s="33">
        <v>210728.443</v>
      </c>
      <c r="AU15" s="33">
        <v>221448.313</v>
      </c>
      <c r="AV15" s="33">
        <v>226504.256</v>
      </c>
      <c r="AW15" s="33">
        <v>239551.836</v>
      </c>
      <c r="AX15" s="33">
        <v>246925.33</v>
      </c>
      <c r="AY15" s="33">
        <v>260718.183</v>
      </c>
      <c r="AZ15" s="33">
        <v>261816.554</v>
      </c>
      <c r="BA15" s="33">
        <v>285671.619</v>
      </c>
      <c r="BB15" s="70">
        <f>356062425/1000</f>
        <v>356062.425</v>
      </c>
      <c r="BC15" s="70">
        <v>360994.8844</v>
      </c>
      <c r="BD15" s="68"/>
    </row>
    <row r="16" spans="1:56" ht="15" customHeight="1">
      <c r="A16" s="14" t="s">
        <v>9</v>
      </c>
      <c r="B16" s="49">
        <v>6172</v>
      </c>
      <c r="C16" s="52" t="s">
        <v>47</v>
      </c>
      <c r="D16" s="52">
        <v>6182</v>
      </c>
      <c r="E16" s="46">
        <v>90438.182</v>
      </c>
      <c r="F16" s="46">
        <v>104956.237</v>
      </c>
      <c r="G16" s="46">
        <v>135231.294</v>
      </c>
      <c r="H16" s="46">
        <v>81894.535</v>
      </c>
      <c r="I16" s="38">
        <v>79433.242</v>
      </c>
      <c r="J16" s="33">
        <v>102978.924</v>
      </c>
      <c r="K16" s="33">
        <v>115069.835</v>
      </c>
      <c r="L16" s="33">
        <v>130591.558</v>
      </c>
      <c r="M16" s="33">
        <v>142386.99</v>
      </c>
      <c r="N16" s="33">
        <v>152937.803</v>
      </c>
      <c r="O16" s="33">
        <v>154300.942</v>
      </c>
      <c r="P16" s="33">
        <v>169150.453</v>
      </c>
      <c r="Q16" s="33">
        <v>183357.363</v>
      </c>
      <c r="R16" s="33">
        <v>152490.188</v>
      </c>
      <c r="S16" s="33">
        <v>132096.728</v>
      </c>
      <c r="T16" s="33">
        <v>116063.346</v>
      </c>
      <c r="U16" s="33">
        <v>106847.452</v>
      </c>
      <c r="V16" s="33">
        <v>114445.225</v>
      </c>
      <c r="W16" s="33">
        <v>96195.262</v>
      </c>
      <c r="X16" s="33">
        <v>92601.244</v>
      </c>
      <c r="Y16" s="36">
        <v>77022.366</v>
      </c>
      <c r="Z16" s="33">
        <v>85858.642</v>
      </c>
      <c r="AA16" s="33">
        <v>84917.481</v>
      </c>
      <c r="AB16" s="33">
        <v>81725.093</v>
      </c>
      <c r="AC16" s="33">
        <v>82358.419</v>
      </c>
      <c r="AD16" s="33">
        <v>74934.838</v>
      </c>
      <c r="AE16" s="33">
        <v>45689.962</v>
      </c>
      <c r="AF16" s="33">
        <v>69116.946</v>
      </c>
      <c r="AG16" s="33">
        <v>68145.56</v>
      </c>
      <c r="AH16" s="33">
        <v>66027.21</v>
      </c>
      <c r="AI16" s="33">
        <v>71291.276</v>
      </c>
      <c r="AJ16" s="33">
        <v>70240.517</v>
      </c>
      <c r="AK16" s="33">
        <v>70290.209</v>
      </c>
      <c r="AL16" s="33">
        <v>75202.597</v>
      </c>
      <c r="AM16" s="33">
        <v>76194.608</v>
      </c>
      <c r="AN16" s="33">
        <v>80179.909</v>
      </c>
      <c r="AO16" s="33">
        <v>73306.823</v>
      </c>
      <c r="AP16" s="33">
        <v>76822.366</v>
      </c>
      <c r="AQ16" s="33">
        <v>80448.531</v>
      </c>
      <c r="AR16" s="33">
        <v>84596.94</v>
      </c>
      <c r="AS16" s="33">
        <v>85654.964</v>
      </c>
      <c r="AT16" s="33">
        <v>77022.941</v>
      </c>
      <c r="AU16" s="33">
        <v>84286.845</v>
      </c>
      <c r="AV16" s="33">
        <v>87438.309</v>
      </c>
      <c r="AW16" s="33">
        <v>96635.535</v>
      </c>
      <c r="AX16" s="33">
        <v>100235.822</v>
      </c>
      <c r="AY16" s="33">
        <v>105278.22</v>
      </c>
      <c r="AZ16" s="33">
        <v>137192.174</v>
      </c>
      <c r="BA16" s="33">
        <v>150897.998</v>
      </c>
      <c r="BB16" s="70">
        <f>77642587/1000</f>
        <v>77642.587</v>
      </c>
      <c r="BC16" s="70">
        <v>80147.236</v>
      </c>
      <c r="BD16" s="68"/>
    </row>
    <row r="17" spans="1:56" ht="15" customHeight="1">
      <c r="A17" s="19" t="s">
        <v>10</v>
      </c>
      <c r="B17" s="49">
        <v>6171</v>
      </c>
      <c r="C17" s="52" t="s">
        <v>48</v>
      </c>
      <c r="D17" s="52">
        <v>6181</v>
      </c>
      <c r="E17" s="46">
        <v>439.699</v>
      </c>
      <c r="F17" s="46">
        <v>441.493</v>
      </c>
      <c r="G17" s="46">
        <v>2158.983</v>
      </c>
      <c r="H17" s="46">
        <v>3447.933</v>
      </c>
      <c r="I17" s="38">
        <v>4398.097</v>
      </c>
      <c r="J17" s="33">
        <v>4203.163</v>
      </c>
      <c r="K17" s="33">
        <v>4154.212</v>
      </c>
      <c r="L17" s="33">
        <v>2400.245</v>
      </c>
      <c r="M17" s="33">
        <v>2731.013</v>
      </c>
      <c r="N17" s="33">
        <v>2814.655</v>
      </c>
      <c r="O17" s="33">
        <v>2600.577</v>
      </c>
      <c r="P17" s="33">
        <v>803.567</v>
      </c>
      <c r="Q17" s="33">
        <v>5206.312</v>
      </c>
      <c r="R17" s="33">
        <v>1937.093</v>
      </c>
      <c r="S17" s="33">
        <v>2175.759</v>
      </c>
      <c r="T17" s="33">
        <v>2162.138</v>
      </c>
      <c r="U17" s="33">
        <v>2168.494</v>
      </c>
      <c r="V17" s="33">
        <v>2723.85</v>
      </c>
      <c r="W17" s="33">
        <v>3061.272</v>
      </c>
      <c r="X17" s="33">
        <v>4438.607</v>
      </c>
      <c r="Y17" s="36">
        <v>6709.265</v>
      </c>
      <c r="Z17" s="33">
        <v>7093.5</v>
      </c>
      <c r="AA17" s="33">
        <v>5882.319</v>
      </c>
      <c r="AB17" s="33">
        <v>6593.172</v>
      </c>
      <c r="AC17" s="33">
        <v>7498.829</v>
      </c>
      <c r="AD17" s="33">
        <v>7058.563</v>
      </c>
      <c r="AE17" s="33">
        <v>7158.579</v>
      </c>
      <c r="AF17" s="33">
        <v>7175.806</v>
      </c>
      <c r="AG17" s="33">
        <v>7066.551</v>
      </c>
      <c r="AH17" s="33">
        <v>6314.61</v>
      </c>
      <c r="AI17" s="33">
        <v>4349.695</v>
      </c>
      <c r="AJ17" s="33">
        <v>3962.062</v>
      </c>
      <c r="AK17" s="33">
        <v>3487.498</v>
      </c>
      <c r="AL17" s="33">
        <v>3382.864</v>
      </c>
      <c r="AM17" s="33">
        <v>3349.834</v>
      </c>
      <c r="AN17" s="33">
        <v>16884.345</v>
      </c>
      <c r="AO17" s="33">
        <v>16232.438</v>
      </c>
      <c r="AP17" s="33">
        <v>15448.265</v>
      </c>
      <c r="AQ17" s="33">
        <v>14570.358</v>
      </c>
      <c r="AR17" s="33">
        <v>13116.101</v>
      </c>
      <c r="AS17" s="33">
        <v>11459.181</v>
      </c>
      <c r="AT17" s="33">
        <v>11167.071</v>
      </c>
      <c r="AU17" s="33">
        <v>30977.302</v>
      </c>
      <c r="AV17" s="33">
        <v>10470.619</v>
      </c>
      <c r="AW17" s="33">
        <v>10245.035</v>
      </c>
      <c r="AX17" s="33">
        <v>9774.602</v>
      </c>
      <c r="AY17" s="33">
        <v>9145.607</v>
      </c>
      <c r="AZ17" s="33">
        <v>8230.859</v>
      </c>
      <c r="BA17" s="33">
        <v>7794.434</v>
      </c>
      <c r="BB17" s="62">
        <v>0</v>
      </c>
      <c r="BC17" s="62">
        <v>0</v>
      </c>
      <c r="BD17" s="68"/>
    </row>
    <row r="18" spans="1:56" ht="15" customHeight="1">
      <c r="A18" s="14" t="s">
        <v>0</v>
      </c>
      <c r="B18" s="49" t="s">
        <v>20</v>
      </c>
      <c r="C18" s="52" t="s">
        <v>49</v>
      </c>
      <c r="D18" s="52" t="s">
        <v>49</v>
      </c>
      <c r="E18" s="46">
        <v>37764.876</v>
      </c>
      <c r="F18" s="46">
        <v>45601.301</v>
      </c>
      <c r="G18" s="46">
        <v>53371.267</v>
      </c>
      <c r="H18" s="46">
        <v>145669.717</v>
      </c>
      <c r="I18" s="38">
        <v>216037.473</v>
      </c>
      <c r="J18" s="33">
        <v>255039.812</v>
      </c>
      <c r="K18" s="33">
        <v>286501.793</v>
      </c>
      <c r="L18" s="33">
        <v>302483.937</v>
      </c>
      <c r="M18" s="33">
        <v>310466.181</v>
      </c>
      <c r="N18" s="33">
        <v>315383.823</v>
      </c>
      <c r="O18" s="33">
        <v>321915.156</v>
      </c>
      <c r="P18" s="33">
        <v>322295.476</v>
      </c>
      <c r="Q18" s="33">
        <v>305776.423</v>
      </c>
      <c r="R18" s="33">
        <v>283296.199</v>
      </c>
      <c r="S18" s="33">
        <v>259310.199</v>
      </c>
      <c r="T18" s="33">
        <v>239898.122</v>
      </c>
      <c r="U18" s="33">
        <v>219934.925</v>
      </c>
      <c r="V18" s="33">
        <v>201864.227</v>
      </c>
      <c r="W18" s="33">
        <v>186013.956</v>
      </c>
      <c r="X18" s="33">
        <v>174229.871</v>
      </c>
      <c r="Y18" s="33">
        <v>160309.109</v>
      </c>
      <c r="Z18" s="33">
        <v>145206.043</v>
      </c>
      <c r="AA18" s="33">
        <v>134626.596</v>
      </c>
      <c r="AB18" s="33">
        <v>125347.512</v>
      </c>
      <c r="AC18" s="33">
        <v>116617.519</v>
      </c>
      <c r="AD18" s="33">
        <v>112380.635</v>
      </c>
      <c r="AE18" s="33">
        <v>101444.462</v>
      </c>
      <c r="AF18" s="33">
        <v>97770.696</v>
      </c>
      <c r="AG18" s="33">
        <v>94644.67</v>
      </c>
      <c r="AH18" s="33">
        <v>91163.933</v>
      </c>
      <c r="AI18" s="33">
        <v>90739.521</v>
      </c>
      <c r="AJ18" s="33">
        <v>92160.962</v>
      </c>
      <c r="AK18" s="33">
        <v>91200.211</v>
      </c>
      <c r="AL18" s="33">
        <v>91727.604</v>
      </c>
      <c r="AM18" s="33">
        <v>96055.745</v>
      </c>
      <c r="AN18" s="33">
        <v>95596.018</v>
      </c>
      <c r="AO18" s="33">
        <v>99161.398</v>
      </c>
      <c r="AP18" s="33">
        <v>105609.043</v>
      </c>
      <c r="AQ18" s="33">
        <v>110997.79</v>
      </c>
      <c r="AR18" s="33">
        <v>115194.438</v>
      </c>
      <c r="AS18" s="33">
        <v>117410.596</v>
      </c>
      <c r="AT18" s="33">
        <v>122538.431</v>
      </c>
      <c r="AU18" s="33">
        <v>106184.166</v>
      </c>
      <c r="AV18" s="33">
        <v>128595.328</v>
      </c>
      <c r="AW18" s="33">
        <v>132671.266</v>
      </c>
      <c r="AX18" s="33">
        <v>136914.906</v>
      </c>
      <c r="AY18" s="33">
        <v>146294.356</v>
      </c>
      <c r="AZ18" s="33">
        <v>116393.521</v>
      </c>
      <c r="BA18" s="33">
        <v>126979.187</v>
      </c>
      <c r="BB18" s="70">
        <f>278419838/1000</f>
        <v>278419.838</v>
      </c>
      <c r="BC18" s="70">
        <v>280847.608</v>
      </c>
      <c r="BD18" s="68"/>
    </row>
    <row r="19" spans="1:56" ht="15" customHeight="1">
      <c r="A19" s="8" t="s">
        <v>11</v>
      </c>
      <c r="B19" s="49">
        <v>6210</v>
      </c>
      <c r="C19" s="52" t="s">
        <v>50</v>
      </c>
      <c r="D19" s="52">
        <v>6210</v>
      </c>
      <c r="E19" s="46">
        <v>613.272</v>
      </c>
      <c r="F19" s="46">
        <v>540.859</v>
      </c>
      <c r="G19" s="46">
        <v>0</v>
      </c>
      <c r="H19" s="46">
        <v>0</v>
      </c>
      <c r="I19" s="38">
        <v>5495.131</v>
      </c>
      <c r="J19" s="33">
        <v>5724.213</v>
      </c>
      <c r="K19" s="33">
        <v>15222.587</v>
      </c>
      <c r="L19" s="33">
        <v>23856.357</v>
      </c>
      <c r="M19" s="33">
        <v>3786.492</v>
      </c>
      <c r="N19" s="33">
        <v>18967.395</v>
      </c>
      <c r="O19" s="33">
        <v>28059.164</v>
      </c>
      <c r="P19" s="33">
        <v>36140.523</v>
      </c>
      <c r="Q19" s="33">
        <v>42034.728</v>
      </c>
      <c r="R19" s="33">
        <v>43738.103</v>
      </c>
      <c r="S19" s="33">
        <v>40930.015</v>
      </c>
      <c r="T19" s="33">
        <v>44760.859</v>
      </c>
      <c r="U19" s="33">
        <v>42700.746</v>
      </c>
      <c r="V19" s="33">
        <v>43649.024</v>
      </c>
      <c r="W19" s="33">
        <v>44129.249</v>
      </c>
      <c r="X19" s="33">
        <v>42241.494</v>
      </c>
      <c r="Y19" s="33">
        <v>42502.89</v>
      </c>
      <c r="Z19" s="33">
        <v>41563.166</v>
      </c>
      <c r="AA19" s="33">
        <v>39642.725</v>
      </c>
      <c r="AB19" s="33">
        <v>35092.635</v>
      </c>
      <c r="AC19" s="33">
        <v>42050.539</v>
      </c>
      <c r="AD19" s="33">
        <v>41933.614</v>
      </c>
      <c r="AE19" s="33">
        <v>14471.654</v>
      </c>
      <c r="AF19" s="33">
        <v>11826.67</v>
      </c>
      <c r="AG19" s="33">
        <v>15777.702</v>
      </c>
      <c r="AH19" s="33">
        <v>15062.094</v>
      </c>
      <c r="AI19" s="33">
        <v>18515.193</v>
      </c>
      <c r="AJ19" s="33">
        <v>9600.069</v>
      </c>
      <c r="AK19" s="33">
        <v>3291.381</v>
      </c>
      <c r="AL19" s="33">
        <v>2845.126</v>
      </c>
      <c r="AM19" s="33">
        <v>354.804</v>
      </c>
      <c r="AN19" s="33">
        <v>852.416</v>
      </c>
      <c r="AO19" s="33">
        <v>11376.315</v>
      </c>
      <c r="AP19" s="33">
        <v>1084.352</v>
      </c>
      <c r="AQ19" s="33">
        <v>12814.101</v>
      </c>
      <c r="AR19" s="33">
        <v>25785.884</v>
      </c>
      <c r="AS19" s="33">
        <v>650.045</v>
      </c>
      <c r="AT19" s="33">
        <v>815.695</v>
      </c>
      <c r="AU19" s="33">
        <v>337.496</v>
      </c>
      <c r="AV19" s="33">
        <v>304.455</v>
      </c>
      <c r="AW19" s="33">
        <v>10982.619</v>
      </c>
      <c r="AX19" s="33">
        <v>2887.849</v>
      </c>
      <c r="AY19" s="33">
        <v>368.298</v>
      </c>
      <c r="AZ19" s="33">
        <v>299.347</v>
      </c>
      <c r="BA19" s="33">
        <v>271.097</v>
      </c>
      <c r="BB19" s="62">
        <v>274</v>
      </c>
      <c r="BC19" s="70">
        <v>318.894793</v>
      </c>
      <c r="BD19" s="68"/>
    </row>
    <row r="20" spans="1:56" ht="15" customHeight="1">
      <c r="A20" s="9" t="s">
        <v>8</v>
      </c>
      <c r="B20" s="49">
        <v>6211</v>
      </c>
      <c r="C20" s="52" t="s">
        <v>51</v>
      </c>
      <c r="D20" s="52">
        <v>6211</v>
      </c>
      <c r="E20" s="46">
        <v>0</v>
      </c>
      <c r="F20" s="46">
        <v>0</v>
      </c>
      <c r="G20" s="46">
        <v>0</v>
      </c>
      <c r="H20" s="46">
        <v>0</v>
      </c>
      <c r="I20" s="39">
        <v>0</v>
      </c>
      <c r="J20" s="40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62">
        <v>0</v>
      </c>
      <c r="BC20" s="62">
        <v>0</v>
      </c>
      <c r="BD20" s="68"/>
    </row>
    <row r="21" spans="1:56" ht="15" customHeight="1">
      <c r="A21" s="9" t="s">
        <v>35</v>
      </c>
      <c r="B21" s="49" t="s">
        <v>21</v>
      </c>
      <c r="C21" s="52" t="s">
        <v>61</v>
      </c>
      <c r="D21" s="52" t="s">
        <v>67</v>
      </c>
      <c r="E21" s="46">
        <v>613.272</v>
      </c>
      <c r="F21" s="46">
        <v>540.859</v>
      </c>
      <c r="G21" s="46">
        <v>0</v>
      </c>
      <c r="H21" s="46">
        <v>0</v>
      </c>
      <c r="I21" s="38">
        <v>5495.131</v>
      </c>
      <c r="J21" s="33">
        <v>5724.213</v>
      </c>
      <c r="K21" s="33">
        <v>15222.587</v>
      </c>
      <c r="L21" s="33">
        <v>23856.357</v>
      </c>
      <c r="M21" s="33">
        <v>3786.492</v>
      </c>
      <c r="N21" s="33">
        <v>18967.395</v>
      </c>
      <c r="O21" s="33">
        <v>28059.164</v>
      </c>
      <c r="P21" s="33">
        <v>36140.523</v>
      </c>
      <c r="Q21" s="33">
        <v>42034.728</v>
      </c>
      <c r="R21" s="33">
        <v>43738.103</v>
      </c>
      <c r="S21" s="33">
        <v>40930.015</v>
      </c>
      <c r="T21" s="33">
        <v>44760.859</v>
      </c>
      <c r="U21" s="33">
        <v>42700.746</v>
      </c>
      <c r="V21" s="33">
        <v>43649.024</v>
      </c>
      <c r="W21" s="33">
        <v>44129.249</v>
      </c>
      <c r="X21" s="33">
        <v>42241.494</v>
      </c>
      <c r="Y21" s="33">
        <v>42502.89</v>
      </c>
      <c r="Z21" s="33">
        <v>41563.166</v>
      </c>
      <c r="AA21" s="33">
        <v>39642.725</v>
      </c>
      <c r="AB21" s="33">
        <v>35092.635</v>
      </c>
      <c r="AC21" s="33">
        <v>42050.539</v>
      </c>
      <c r="AD21" s="33">
        <v>41933.614</v>
      </c>
      <c r="AE21" s="33">
        <v>14471.654</v>
      </c>
      <c r="AF21" s="33">
        <v>11826.67</v>
      </c>
      <c r="AG21" s="33">
        <v>15777.702</v>
      </c>
      <c r="AH21" s="33">
        <v>15062.094</v>
      </c>
      <c r="AI21" s="33">
        <v>18515.193</v>
      </c>
      <c r="AJ21" s="33">
        <v>9600.069</v>
      </c>
      <c r="AK21" s="33">
        <v>3291.381</v>
      </c>
      <c r="AL21" s="33">
        <v>2845.126</v>
      </c>
      <c r="AM21" s="33">
        <v>354.804</v>
      </c>
      <c r="AN21" s="33">
        <v>852.416</v>
      </c>
      <c r="AO21" s="33">
        <v>11376.315</v>
      </c>
      <c r="AP21" s="33">
        <v>1084.352</v>
      </c>
      <c r="AQ21" s="33">
        <v>12814.101</v>
      </c>
      <c r="AR21" s="33">
        <v>25785.884</v>
      </c>
      <c r="AS21" s="33">
        <v>650.045</v>
      </c>
      <c r="AT21" s="33">
        <v>815.695</v>
      </c>
      <c r="AU21" s="33">
        <v>337.496</v>
      </c>
      <c r="AV21" s="33">
        <v>304.455</v>
      </c>
      <c r="AW21" s="33">
        <v>10982.619</v>
      </c>
      <c r="AX21" s="33">
        <v>2887.849</v>
      </c>
      <c r="AY21" s="33">
        <v>368.298</v>
      </c>
      <c r="AZ21" s="33">
        <v>299.347</v>
      </c>
      <c r="BA21" s="33">
        <v>271.097</v>
      </c>
      <c r="BB21" s="62">
        <v>274</v>
      </c>
      <c r="BC21" s="71">
        <v>318.894793</v>
      </c>
      <c r="BD21" s="68"/>
    </row>
    <row r="22" spans="1:56" ht="15" customHeight="1">
      <c r="A22" s="11" t="s">
        <v>4</v>
      </c>
      <c r="B22" s="49">
        <v>4000</v>
      </c>
      <c r="C22" s="52" t="s">
        <v>52</v>
      </c>
      <c r="D22" s="52">
        <v>4000</v>
      </c>
      <c r="E22" s="46">
        <v>0</v>
      </c>
      <c r="F22" s="46">
        <v>0</v>
      </c>
      <c r="G22" s="46">
        <v>0</v>
      </c>
      <c r="H22" s="46">
        <v>0</v>
      </c>
      <c r="I22" s="38">
        <v>2044.667</v>
      </c>
      <c r="J22" s="33">
        <v>0</v>
      </c>
      <c r="K22" s="33">
        <v>0</v>
      </c>
      <c r="L22" s="33">
        <v>1000</v>
      </c>
      <c r="M22" s="33">
        <v>1000</v>
      </c>
      <c r="N22" s="33">
        <v>2991.929</v>
      </c>
      <c r="O22" s="33">
        <v>2942.479</v>
      </c>
      <c r="P22" s="33">
        <v>2969.807</v>
      </c>
      <c r="Q22" s="33">
        <v>2814.911</v>
      </c>
      <c r="R22" s="33">
        <v>2774.979</v>
      </c>
      <c r="S22" s="33">
        <v>2807.733</v>
      </c>
      <c r="T22" s="33">
        <v>2770.405</v>
      </c>
      <c r="U22" s="33">
        <v>2771.982</v>
      </c>
      <c r="V22" s="33">
        <v>2270.459</v>
      </c>
      <c r="W22" s="33">
        <v>2456.353</v>
      </c>
      <c r="X22" s="33">
        <v>2427.095</v>
      </c>
      <c r="Y22" s="33">
        <v>1013.638</v>
      </c>
      <c r="Z22" s="33">
        <v>1011.244</v>
      </c>
      <c r="AA22" s="33">
        <v>1000</v>
      </c>
      <c r="AB22" s="33">
        <v>1000</v>
      </c>
      <c r="AC22" s="33">
        <v>1225.616</v>
      </c>
      <c r="AD22" s="33">
        <v>1223.234</v>
      </c>
      <c r="AE22" s="33">
        <v>1204.885</v>
      </c>
      <c r="AF22" s="33">
        <v>1203.67</v>
      </c>
      <c r="AG22" s="33">
        <v>200.616</v>
      </c>
      <c r="AH22" s="33">
        <v>190.87</v>
      </c>
      <c r="AI22" s="33">
        <v>145.701</v>
      </c>
      <c r="AJ22" s="33">
        <v>144.633</v>
      </c>
      <c r="AK22" s="33">
        <v>151.903</v>
      </c>
      <c r="AL22" s="33">
        <v>150.489</v>
      </c>
      <c r="AM22" s="33">
        <v>146.645</v>
      </c>
      <c r="AN22" s="33">
        <v>133.483</v>
      </c>
      <c r="AO22" s="33">
        <v>4601.443</v>
      </c>
      <c r="AP22" s="33">
        <v>2114.162</v>
      </c>
      <c r="AQ22" s="33">
        <v>715.987</v>
      </c>
      <c r="AR22" s="33">
        <v>1954.923</v>
      </c>
      <c r="AS22" s="33">
        <v>5001.833</v>
      </c>
      <c r="AT22" s="33">
        <v>5825.799</v>
      </c>
      <c r="AU22" s="33">
        <v>5729.656</v>
      </c>
      <c r="AV22" s="33">
        <v>2710.294</v>
      </c>
      <c r="AW22" s="33">
        <v>49.359</v>
      </c>
      <c r="AX22" s="33">
        <v>48.034</v>
      </c>
      <c r="AY22" s="33">
        <v>46.778</v>
      </c>
      <c r="AZ22" s="33">
        <v>45.815</v>
      </c>
      <c r="BA22" s="33">
        <v>44.776</v>
      </c>
      <c r="BB22" s="62">
        <v>0</v>
      </c>
      <c r="BC22" s="62">
        <v>0</v>
      </c>
      <c r="BD22" s="68"/>
    </row>
    <row r="23" spans="1:56" ht="15" customHeight="1">
      <c r="A23" s="11" t="s">
        <v>24</v>
      </c>
      <c r="B23" s="49">
        <v>7000</v>
      </c>
      <c r="C23" s="52" t="s">
        <v>53</v>
      </c>
      <c r="D23" s="52" t="s">
        <v>53</v>
      </c>
      <c r="E23" s="46">
        <v>245.087</v>
      </c>
      <c r="F23" s="46">
        <v>245.087</v>
      </c>
      <c r="G23" s="46">
        <v>1076.176</v>
      </c>
      <c r="H23" s="46">
        <v>1163.676</v>
      </c>
      <c r="I23" s="39">
        <v>1163.909</v>
      </c>
      <c r="J23" s="33">
        <v>1313.311</v>
      </c>
      <c r="K23" s="33">
        <v>1289.194</v>
      </c>
      <c r="L23" s="33">
        <v>1283.218</v>
      </c>
      <c r="M23" s="33">
        <v>1219.461</v>
      </c>
      <c r="N23" s="33">
        <v>1243.65</v>
      </c>
      <c r="O23" s="33">
        <v>1320.213</v>
      </c>
      <c r="P23" s="33">
        <v>1320.213</v>
      </c>
      <c r="Q23" s="33">
        <v>1391.357</v>
      </c>
      <c r="R23" s="33">
        <v>1391.65</v>
      </c>
      <c r="S23" s="33">
        <v>1391.65</v>
      </c>
      <c r="T23" s="33">
        <v>509.849</v>
      </c>
      <c r="U23" s="33">
        <v>522.086</v>
      </c>
      <c r="V23" s="33">
        <v>524.647</v>
      </c>
      <c r="W23" s="33">
        <v>1375.809</v>
      </c>
      <c r="X23" s="33">
        <v>1375.809</v>
      </c>
      <c r="Y23" s="33">
        <v>412.522</v>
      </c>
      <c r="Z23" s="33">
        <v>412.522</v>
      </c>
      <c r="AA23" s="33">
        <v>412.522</v>
      </c>
      <c r="AB23" s="33">
        <v>997.783</v>
      </c>
      <c r="AC23" s="33">
        <v>5652.846</v>
      </c>
      <c r="AD23" s="33">
        <v>7792.281</v>
      </c>
      <c r="AE23" s="33">
        <v>7766.235</v>
      </c>
      <c r="AF23" s="33">
        <v>8551.353</v>
      </c>
      <c r="AG23" s="33">
        <v>7746.71</v>
      </c>
      <c r="AH23" s="33">
        <v>8774.705</v>
      </c>
      <c r="AI23" s="33">
        <v>8972.642</v>
      </c>
      <c r="AJ23" s="33">
        <v>9051.09</v>
      </c>
      <c r="AK23" s="33">
        <v>7644.839</v>
      </c>
      <c r="AL23" s="33">
        <v>7652.305</v>
      </c>
      <c r="AM23" s="33">
        <v>7652.305</v>
      </c>
      <c r="AN23" s="33">
        <v>7652.205</v>
      </c>
      <c r="AO23" s="33">
        <v>7672.205</v>
      </c>
      <c r="AP23" s="33">
        <v>7672.205</v>
      </c>
      <c r="AQ23" s="33">
        <v>7672.205</v>
      </c>
      <c r="AR23" s="33">
        <v>7672.205</v>
      </c>
      <c r="AS23" s="33">
        <v>7651.912</v>
      </c>
      <c r="AT23" s="33">
        <v>7651.91</v>
      </c>
      <c r="AU23" s="33">
        <v>7651.91</v>
      </c>
      <c r="AV23" s="33">
        <v>7651.91</v>
      </c>
      <c r="AW23" s="33">
        <v>7651.93</v>
      </c>
      <c r="AX23" s="33">
        <v>7632.312</v>
      </c>
      <c r="AY23" s="33">
        <v>7642.312</v>
      </c>
      <c r="AZ23" s="33">
        <v>358.394</v>
      </c>
      <c r="BA23" s="33">
        <v>358.4</v>
      </c>
      <c r="BB23" s="62">
        <v>305.714</v>
      </c>
      <c r="BC23" s="72">
        <v>730.714</v>
      </c>
      <c r="BD23" s="68"/>
    </row>
    <row r="24" spans="1:56" ht="15" customHeight="1">
      <c r="A24" s="12" t="s">
        <v>6</v>
      </c>
      <c r="B24" s="49" t="s">
        <v>33</v>
      </c>
      <c r="C24" s="52" t="s">
        <v>60</v>
      </c>
      <c r="D24" s="52" t="s">
        <v>68</v>
      </c>
      <c r="E24" s="46">
        <v>110920.16</v>
      </c>
      <c r="F24" s="46">
        <v>116922.493</v>
      </c>
      <c r="G24" s="46">
        <v>127586.153</v>
      </c>
      <c r="H24" s="46">
        <v>132388.356</v>
      </c>
      <c r="I24" s="38">
        <v>161780.525</v>
      </c>
      <c r="J24" s="33">
        <v>206970.934</v>
      </c>
      <c r="K24" s="33">
        <v>195951.247</v>
      </c>
      <c r="L24" s="33">
        <v>181924.995</v>
      </c>
      <c r="M24" s="33">
        <v>231115.065</v>
      </c>
      <c r="N24" s="33">
        <v>215370.64</v>
      </c>
      <c r="O24" s="33">
        <v>273492.561</v>
      </c>
      <c r="P24" s="33">
        <v>294412.166</v>
      </c>
      <c r="Q24" s="33">
        <v>271957.983</v>
      </c>
      <c r="R24" s="33">
        <v>399093.752</v>
      </c>
      <c r="S24" s="33">
        <v>539681.093</v>
      </c>
      <c r="T24" s="33">
        <v>511459.381</v>
      </c>
      <c r="U24" s="33">
        <v>583181.628</v>
      </c>
      <c r="V24" s="33">
        <v>611547.47</v>
      </c>
      <c r="W24" s="33">
        <v>517131.371</v>
      </c>
      <c r="X24" s="33">
        <v>526836.684</v>
      </c>
      <c r="Y24" s="33">
        <v>390668.474</v>
      </c>
      <c r="Z24" s="33">
        <v>326910.688</v>
      </c>
      <c r="AA24" s="33">
        <v>288249.355</v>
      </c>
      <c r="AB24" s="33">
        <v>305379.964</v>
      </c>
      <c r="AC24" s="33">
        <v>181673.619</v>
      </c>
      <c r="AD24" s="33">
        <v>172120.133</v>
      </c>
      <c r="AE24" s="33">
        <v>173315.811</v>
      </c>
      <c r="AF24" s="33">
        <v>189412.382</v>
      </c>
      <c r="AG24" s="33">
        <v>193273.554</v>
      </c>
      <c r="AH24" s="33">
        <v>203605.455</v>
      </c>
      <c r="AI24" s="33">
        <v>213016.468</v>
      </c>
      <c r="AJ24" s="33">
        <v>240786.636</v>
      </c>
      <c r="AK24" s="33">
        <v>281577.528</v>
      </c>
      <c r="AL24" s="33">
        <v>243230.009</v>
      </c>
      <c r="AM24" s="33">
        <v>257463.38</v>
      </c>
      <c r="AN24" s="33">
        <v>316831.964</v>
      </c>
      <c r="AO24" s="33">
        <v>301025.25</v>
      </c>
      <c r="AP24" s="33">
        <v>298833.717</v>
      </c>
      <c r="AQ24" s="33">
        <v>325433.3</v>
      </c>
      <c r="AR24" s="33">
        <v>311429.973</v>
      </c>
      <c r="AS24" s="33">
        <v>317293.277</v>
      </c>
      <c r="AT24" s="33">
        <v>324074.769</v>
      </c>
      <c r="AU24" s="33">
        <v>343481.252</v>
      </c>
      <c r="AV24" s="33">
        <v>340005.417</v>
      </c>
      <c r="AW24" s="33">
        <v>347375.285</v>
      </c>
      <c r="AX24" s="33">
        <v>335761.71</v>
      </c>
      <c r="AY24" s="33">
        <v>369334.713</v>
      </c>
      <c r="AZ24" s="33">
        <v>386500.537</v>
      </c>
      <c r="BA24" s="33">
        <v>388707.733</v>
      </c>
      <c r="BB24" s="62">
        <v>106981.637</v>
      </c>
      <c r="BC24" s="62">
        <v>94744.437</v>
      </c>
      <c r="BD24" s="68"/>
    </row>
    <row r="25" spans="1:56" s="59" customFormat="1" ht="15" customHeight="1" thickBot="1">
      <c r="A25" s="56" t="s">
        <v>12</v>
      </c>
      <c r="B25" s="47">
        <v>20000</v>
      </c>
      <c r="C25" s="53" t="s">
        <v>54</v>
      </c>
      <c r="D25" s="53">
        <v>30000</v>
      </c>
      <c r="E25" s="48">
        <v>1019266.465</v>
      </c>
      <c r="F25" s="48">
        <v>1131980.599</v>
      </c>
      <c r="G25" s="48">
        <v>1321530.923</v>
      </c>
      <c r="H25" s="48">
        <v>1494116.633</v>
      </c>
      <c r="I25" s="57">
        <v>1766640.486</v>
      </c>
      <c r="J25" s="58">
        <v>2040230.278</v>
      </c>
      <c r="K25" s="58">
        <v>2321735.898</v>
      </c>
      <c r="L25" s="58">
        <v>2497063.508</v>
      </c>
      <c r="M25" s="58">
        <v>2628067.628</v>
      </c>
      <c r="N25" s="58">
        <v>2685974.809</v>
      </c>
      <c r="O25" s="58">
        <v>2849968.091</v>
      </c>
      <c r="P25" s="58">
        <v>2910682.964</v>
      </c>
      <c r="Q25" s="58">
        <v>2804276.027</v>
      </c>
      <c r="R25" s="58">
        <v>2759835.175</v>
      </c>
      <c r="S25" s="58">
        <v>2614429.332</v>
      </c>
      <c r="T25" s="58">
        <v>2492029.005</v>
      </c>
      <c r="U25" s="58">
        <v>2381046.283</v>
      </c>
      <c r="V25" s="58">
        <v>2189803.706</v>
      </c>
      <c r="W25" s="58">
        <v>1988116.62</v>
      </c>
      <c r="X25" s="58">
        <v>1901476.779</v>
      </c>
      <c r="Y25" s="58">
        <v>1611338.14</v>
      </c>
      <c r="Z25" s="58">
        <v>1534950.204</v>
      </c>
      <c r="AA25" s="58">
        <v>1505332.539</v>
      </c>
      <c r="AB25" s="58">
        <v>1494379.989</v>
      </c>
      <c r="AC25" s="58">
        <v>1376477.844</v>
      </c>
      <c r="AD25" s="58">
        <v>1362422.273</v>
      </c>
      <c r="AE25" s="58">
        <v>1366462.295</v>
      </c>
      <c r="AF25" s="58">
        <v>1398341.973</v>
      </c>
      <c r="AG25" s="58">
        <v>1379614.73</v>
      </c>
      <c r="AH25" s="58">
        <v>1375138.453</v>
      </c>
      <c r="AI25" s="58">
        <v>1434756.281</v>
      </c>
      <c r="AJ25" s="58">
        <v>1476087.38</v>
      </c>
      <c r="AK25" s="58">
        <v>1484590.692</v>
      </c>
      <c r="AL25" s="58">
        <v>1445806.043</v>
      </c>
      <c r="AM25" s="58">
        <v>1498787.661</v>
      </c>
      <c r="AN25" s="58">
        <v>1601840.077</v>
      </c>
      <c r="AO25" s="58">
        <v>1572849.564</v>
      </c>
      <c r="AP25" s="58">
        <v>1562909.558</v>
      </c>
      <c r="AQ25" s="58">
        <v>1645693.149</v>
      </c>
      <c r="AR25" s="58">
        <v>1661252.207</v>
      </c>
      <c r="AS25" s="58">
        <v>1667234.317</v>
      </c>
      <c r="AT25" s="58">
        <v>1671292.597</v>
      </c>
      <c r="AU25" s="58">
        <v>1718642.196</v>
      </c>
      <c r="AV25" s="58">
        <v>1769028.653</v>
      </c>
      <c r="AW25" s="58">
        <v>1777862.325</v>
      </c>
      <c r="AX25" s="58">
        <v>1778879.169</v>
      </c>
      <c r="AY25" s="58">
        <v>1874455.898</v>
      </c>
      <c r="AZ25" s="58">
        <v>1942221.318</v>
      </c>
      <c r="BA25" s="58">
        <v>1970363.313</v>
      </c>
      <c r="BB25" s="73">
        <v>2015410.424</v>
      </c>
      <c r="BC25" s="73">
        <v>2137300.858</v>
      </c>
      <c r="BD25" s="68"/>
    </row>
    <row r="26" spans="1:56" ht="15" customHeight="1">
      <c r="A26" s="13" t="s">
        <v>2</v>
      </c>
      <c r="B26" s="49"/>
      <c r="C26" s="54"/>
      <c r="D26" s="54"/>
      <c r="E26" s="41"/>
      <c r="F26" s="41"/>
      <c r="G26" s="41"/>
      <c r="H26" s="41"/>
      <c r="I26" s="41"/>
      <c r="J26" s="4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68"/>
    </row>
    <row r="27" spans="1:56" ht="15" customHeight="1">
      <c r="A27" s="11" t="s">
        <v>38</v>
      </c>
      <c r="B27" s="49" t="s">
        <v>22</v>
      </c>
      <c r="C27" s="52" t="s">
        <v>55</v>
      </c>
      <c r="D27" s="52" t="s">
        <v>69</v>
      </c>
      <c r="E27" s="46">
        <v>961692.361</v>
      </c>
      <c r="F27" s="46">
        <v>1087246.103</v>
      </c>
      <c r="G27" s="46">
        <v>1267511.638</v>
      </c>
      <c r="H27" s="46">
        <v>1434756.579</v>
      </c>
      <c r="I27" s="38">
        <v>1720566.474</v>
      </c>
      <c r="J27" s="33">
        <v>2004960.131</v>
      </c>
      <c r="K27" s="33">
        <v>2278746.582</v>
      </c>
      <c r="L27" s="33">
        <v>2446074.401</v>
      </c>
      <c r="M27" s="33">
        <v>2569893.458</v>
      </c>
      <c r="N27" s="33">
        <v>2643236.099</v>
      </c>
      <c r="O27" s="33">
        <v>2807842.938</v>
      </c>
      <c r="P27" s="33">
        <v>2862888.229</v>
      </c>
      <c r="Q27" s="33">
        <v>2747866.741</v>
      </c>
      <c r="R27" s="33">
        <v>2703126.65</v>
      </c>
      <c r="S27" s="33">
        <v>2467560.747</v>
      </c>
      <c r="T27" s="33">
        <v>2367612.334</v>
      </c>
      <c r="U27" s="34">
        <v>2251782.481</v>
      </c>
      <c r="V27" s="34">
        <v>2055113.195</v>
      </c>
      <c r="W27" s="34">
        <v>1833645.412</v>
      </c>
      <c r="X27" s="34">
        <v>1750881.616</v>
      </c>
      <c r="Y27" s="34">
        <v>1477750.514</v>
      </c>
      <c r="Z27" s="34">
        <v>1403176.218</v>
      </c>
      <c r="AA27" s="34">
        <v>1367954.921</v>
      </c>
      <c r="AB27" s="34">
        <v>1350644.921</v>
      </c>
      <c r="AC27" s="34">
        <v>1234224.253</v>
      </c>
      <c r="AD27" s="34">
        <v>1253657.973</v>
      </c>
      <c r="AE27" s="34">
        <v>1258892.871</v>
      </c>
      <c r="AF27" s="34">
        <v>1278541.997</v>
      </c>
      <c r="AG27" s="34">
        <v>1259475.615</v>
      </c>
      <c r="AH27" s="34">
        <v>1253080.236</v>
      </c>
      <c r="AI27" s="34">
        <v>1309362.064</v>
      </c>
      <c r="AJ27" s="34">
        <v>1348861.048</v>
      </c>
      <c r="AK27" s="34">
        <v>1364689.944</v>
      </c>
      <c r="AL27" s="34">
        <v>1323806.092</v>
      </c>
      <c r="AM27" s="34">
        <v>1370387.795</v>
      </c>
      <c r="AN27" s="34">
        <v>1453247.462</v>
      </c>
      <c r="AO27" s="34">
        <v>1398377.188</v>
      </c>
      <c r="AP27" s="34">
        <v>1383286.335</v>
      </c>
      <c r="AQ27" s="34">
        <v>1463581.808</v>
      </c>
      <c r="AR27" s="34">
        <v>1474245.982</v>
      </c>
      <c r="AS27" s="34">
        <v>1472956.394</v>
      </c>
      <c r="AT27" s="34">
        <v>1474902.829</v>
      </c>
      <c r="AU27" s="34">
        <v>1516706.186</v>
      </c>
      <c r="AV27" s="34">
        <v>1558488.583</v>
      </c>
      <c r="AW27" s="34">
        <v>1571213.277</v>
      </c>
      <c r="AX27" s="34">
        <v>1564164.211</v>
      </c>
      <c r="AY27" s="34">
        <v>1658850.505</v>
      </c>
      <c r="AZ27" s="34">
        <v>1707395.353</v>
      </c>
      <c r="BA27" s="34">
        <v>1732083.98</v>
      </c>
      <c r="BB27" s="62">
        <v>1736924.418</v>
      </c>
      <c r="BC27" s="67">
        <v>1853049.887</v>
      </c>
      <c r="BD27" s="69"/>
    </row>
    <row r="28" spans="1:56" ht="15" customHeight="1">
      <c r="A28" s="11" t="s">
        <v>7</v>
      </c>
      <c r="B28" s="49">
        <v>14000</v>
      </c>
      <c r="C28" s="52" t="s">
        <v>56</v>
      </c>
      <c r="D28" s="52">
        <v>43000</v>
      </c>
      <c r="E28" s="46">
        <v>0</v>
      </c>
      <c r="F28" s="46">
        <v>0</v>
      </c>
      <c r="G28" s="46">
        <v>0</v>
      </c>
      <c r="H28" s="46">
        <v>0</v>
      </c>
      <c r="I28" s="39">
        <v>0</v>
      </c>
      <c r="J28" s="40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19062</v>
      </c>
      <c r="AP28" s="33">
        <v>20000</v>
      </c>
      <c r="AQ28" s="33">
        <v>20000</v>
      </c>
      <c r="AR28" s="33">
        <v>20000</v>
      </c>
      <c r="AS28" s="33">
        <v>20000</v>
      </c>
      <c r="AT28" s="33">
        <v>20000</v>
      </c>
      <c r="AU28" s="33">
        <v>20000</v>
      </c>
      <c r="AV28" s="33">
        <v>20000</v>
      </c>
      <c r="AW28" s="33">
        <v>17920.905</v>
      </c>
      <c r="AX28" s="33">
        <v>15717.74</v>
      </c>
      <c r="AY28" s="33">
        <v>15979.508</v>
      </c>
      <c r="AZ28" s="33">
        <v>19679.667</v>
      </c>
      <c r="BA28" s="33">
        <v>26900</v>
      </c>
      <c r="BB28" s="62">
        <v>30000</v>
      </c>
      <c r="BC28" s="62">
        <v>30000</v>
      </c>
      <c r="BD28" s="66"/>
    </row>
    <row r="29" spans="1:56" ht="15" customHeight="1">
      <c r="A29" s="11" t="s">
        <v>13</v>
      </c>
      <c r="B29" s="49">
        <v>16000</v>
      </c>
      <c r="C29" s="52" t="s">
        <v>57</v>
      </c>
      <c r="D29" s="52">
        <v>41000</v>
      </c>
      <c r="E29" s="46">
        <v>33796.407</v>
      </c>
      <c r="F29" s="46">
        <v>24206.688</v>
      </c>
      <c r="G29" s="46">
        <v>29227.475</v>
      </c>
      <c r="H29" s="46">
        <v>36264.808</v>
      </c>
      <c r="I29" s="38">
        <v>39938.589</v>
      </c>
      <c r="J29" s="33">
        <v>29728.061</v>
      </c>
      <c r="K29" s="33">
        <v>35332.39</v>
      </c>
      <c r="L29" s="33">
        <v>41870.658</v>
      </c>
      <c r="M29" s="33">
        <v>47559.307</v>
      </c>
      <c r="N29" s="33">
        <v>33292.443</v>
      </c>
      <c r="O29" s="33">
        <v>30868.589</v>
      </c>
      <c r="P29" s="33">
        <v>34961.615</v>
      </c>
      <c r="Q29" s="33">
        <v>27082.283</v>
      </c>
      <c r="R29" s="33">
        <v>13596.744</v>
      </c>
      <c r="S29" s="33">
        <v>91510.415</v>
      </c>
      <c r="T29" s="33">
        <v>61340.106</v>
      </c>
      <c r="U29" s="33">
        <v>63262.153</v>
      </c>
      <c r="V29" s="33">
        <v>63152.437</v>
      </c>
      <c r="W29" s="33">
        <v>76614.775</v>
      </c>
      <c r="X29" s="33">
        <v>78736.874</v>
      </c>
      <c r="Y29" s="33">
        <v>80674.107</v>
      </c>
      <c r="Z29" s="33">
        <v>81714.999</v>
      </c>
      <c r="AA29" s="33">
        <v>85921.652</v>
      </c>
      <c r="AB29" s="33">
        <v>89164.548</v>
      </c>
      <c r="AC29" s="33">
        <v>92993.552</v>
      </c>
      <c r="AD29" s="33">
        <v>74216.399</v>
      </c>
      <c r="AE29" s="33">
        <v>80266.461</v>
      </c>
      <c r="AF29" s="33">
        <v>93547.766</v>
      </c>
      <c r="AG29" s="33">
        <v>95839.207</v>
      </c>
      <c r="AH29" s="33">
        <v>98842.043</v>
      </c>
      <c r="AI29" s="33">
        <v>102082.552</v>
      </c>
      <c r="AJ29" s="33">
        <v>106928.331</v>
      </c>
      <c r="AK29" s="33">
        <v>109300.363</v>
      </c>
      <c r="AL29" s="33">
        <v>112158.995</v>
      </c>
      <c r="AM29" s="33">
        <v>118694.981</v>
      </c>
      <c r="AN29" s="33">
        <v>139106.726</v>
      </c>
      <c r="AO29" s="33">
        <v>145248.811</v>
      </c>
      <c r="AP29" s="33">
        <v>148999.279</v>
      </c>
      <c r="AQ29" s="33">
        <v>154166.599</v>
      </c>
      <c r="AR29" s="33">
        <v>159491.831</v>
      </c>
      <c r="AS29" s="33">
        <v>167358.275</v>
      </c>
      <c r="AT29" s="33">
        <v>169999.148</v>
      </c>
      <c r="AU29" s="33">
        <v>174353.559</v>
      </c>
      <c r="AV29" s="33">
        <v>182132.978</v>
      </c>
      <c r="AW29" s="33">
        <v>180554.749</v>
      </c>
      <c r="AX29" s="33">
        <v>188917.598</v>
      </c>
      <c r="AY29" s="33">
        <v>189740.066</v>
      </c>
      <c r="AZ29" s="33">
        <v>205659.101</v>
      </c>
      <c r="BA29" s="33">
        <v>202747.681</v>
      </c>
      <c r="BB29" s="62">
        <v>190416.044</v>
      </c>
      <c r="BC29" s="62">
        <v>195050.044</v>
      </c>
      <c r="BD29" s="66"/>
    </row>
    <row r="30" spans="1:56" ht="15" customHeight="1">
      <c r="A30" s="11" t="s">
        <v>14</v>
      </c>
      <c r="B30" s="49" t="s">
        <v>23</v>
      </c>
      <c r="C30" s="52" t="s">
        <v>58</v>
      </c>
      <c r="D30" s="52" t="s">
        <v>70</v>
      </c>
      <c r="E30" s="46">
        <v>23777.698</v>
      </c>
      <c r="F30" s="46">
        <v>20527.809</v>
      </c>
      <c r="G30" s="46">
        <v>24791.811</v>
      </c>
      <c r="H30" s="46">
        <v>23095.246</v>
      </c>
      <c r="I30" s="38">
        <v>6135.423</v>
      </c>
      <c r="J30" s="33">
        <v>5542.086</v>
      </c>
      <c r="K30" s="33">
        <v>7656.926</v>
      </c>
      <c r="L30" s="33">
        <v>9118.45</v>
      </c>
      <c r="M30" s="33">
        <v>10614.863</v>
      </c>
      <c r="N30" s="33">
        <v>9446.268</v>
      </c>
      <c r="O30" s="33">
        <v>11256.564</v>
      </c>
      <c r="P30" s="33">
        <v>12833.12</v>
      </c>
      <c r="Q30" s="33">
        <v>29327.003</v>
      </c>
      <c r="R30" s="33">
        <v>43111.781</v>
      </c>
      <c r="S30" s="33">
        <v>55358.17</v>
      </c>
      <c r="T30" s="33">
        <v>63076.565</v>
      </c>
      <c r="U30" s="33">
        <v>66001.649</v>
      </c>
      <c r="V30" s="33">
        <v>71538.075</v>
      </c>
      <c r="W30" s="33">
        <v>77856.434</v>
      </c>
      <c r="X30" s="33">
        <v>71858.289</v>
      </c>
      <c r="Y30" s="33">
        <v>52913.519</v>
      </c>
      <c r="Z30" s="33">
        <v>50058.987</v>
      </c>
      <c r="AA30" s="33">
        <v>51455.968</v>
      </c>
      <c r="AB30" s="33">
        <v>54570.52</v>
      </c>
      <c r="AC30" s="33">
        <v>49260.04</v>
      </c>
      <c r="AD30" s="33">
        <v>34547.901</v>
      </c>
      <c r="AE30" s="33">
        <v>27302.964</v>
      </c>
      <c r="AF30" s="33">
        <v>26252.21</v>
      </c>
      <c r="AG30" s="33">
        <v>24299.909</v>
      </c>
      <c r="AH30" s="33">
        <v>23216.174</v>
      </c>
      <c r="AI30" s="33">
        <v>23311.664</v>
      </c>
      <c r="AJ30" s="33">
        <v>20298.001</v>
      </c>
      <c r="AK30" s="33">
        <v>10600.377</v>
      </c>
      <c r="AL30" s="33">
        <v>9840.956</v>
      </c>
      <c r="AM30" s="33">
        <v>9704.885</v>
      </c>
      <c r="AN30" s="33">
        <v>9485.889</v>
      </c>
      <c r="AO30" s="33">
        <v>10161.565</v>
      </c>
      <c r="AP30" s="33">
        <v>10623.944</v>
      </c>
      <c r="AQ30" s="33">
        <v>7944.742</v>
      </c>
      <c r="AR30" s="33">
        <v>7514.394</v>
      </c>
      <c r="AS30" s="33">
        <v>6919.648</v>
      </c>
      <c r="AT30" s="33">
        <v>6390.62</v>
      </c>
      <c r="AU30" s="33">
        <v>7582.451</v>
      </c>
      <c r="AV30" s="33">
        <v>8407.092</v>
      </c>
      <c r="AW30" s="33">
        <v>8173.394</v>
      </c>
      <c r="AX30" s="33">
        <v>10079.62</v>
      </c>
      <c r="AY30" s="33">
        <v>9885.819</v>
      </c>
      <c r="AZ30" s="33">
        <v>9487.197</v>
      </c>
      <c r="BA30" s="33">
        <v>8631.652</v>
      </c>
      <c r="BB30" s="65">
        <v>58069.962</v>
      </c>
      <c r="BC30" s="65">
        <v>59199.962</v>
      </c>
      <c r="BD30" s="66"/>
    </row>
    <row r="31" spans="1:56" s="59" customFormat="1" ht="15" customHeight="1" thickBot="1">
      <c r="A31" s="56" t="s">
        <v>15</v>
      </c>
      <c r="B31" s="47">
        <v>20000</v>
      </c>
      <c r="C31" s="53" t="s">
        <v>59</v>
      </c>
      <c r="D31" s="53">
        <v>60000</v>
      </c>
      <c r="E31" s="48">
        <v>1019266.465</v>
      </c>
      <c r="F31" s="48">
        <v>1131980.599</v>
      </c>
      <c r="G31" s="48">
        <v>1321530.923</v>
      </c>
      <c r="H31" s="48">
        <v>1494116.633</v>
      </c>
      <c r="I31" s="57">
        <v>1766640.486</v>
      </c>
      <c r="J31" s="58">
        <v>2040230.278</v>
      </c>
      <c r="K31" s="58">
        <v>2321735.898</v>
      </c>
      <c r="L31" s="58">
        <v>2497063.508</v>
      </c>
      <c r="M31" s="58">
        <v>2628067.628</v>
      </c>
      <c r="N31" s="58">
        <v>2685974.809</v>
      </c>
      <c r="O31" s="58">
        <v>2849968.091</v>
      </c>
      <c r="P31" s="58">
        <v>2910682.964</v>
      </c>
      <c r="Q31" s="58">
        <v>2804276.027</v>
      </c>
      <c r="R31" s="58">
        <v>2759835.175</v>
      </c>
      <c r="S31" s="58">
        <v>2614429.332</v>
      </c>
      <c r="T31" s="58">
        <v>2492029.005</v>
      </c>
      <c r="U31" s="58">
        <v>2381046.283</v>
      </c>
      <c r="V31" s="58">
        <v>2189803.706</v>
      </c>
      <c r="W31" s="58">
        <v>1988116.62</v>
      </c>
      <c r="X31" s="58">
        <v>1901476.779</v>
      </c>
      <c r="Y31" s="58">
        <v>1611338.14</v>
      </c>
      <c r="Z31" s="58">
        <v>1534950.204</v>
      </c>
      <c r="AA31" s="58">
        <v>1505332.539</v>
      </c>
      <c r="AB31" s="58">
        <v>1494379.989</v>
      </c>
      <c r="AC31" s="58">
        <v>1376477.844</v>
      </c>
      <c r="AD31" s="58">
        <v>1362422.273</v>
      </c>
      <c r="AE31" s="58">
        <v>1366462.295</v>
      </c>
      <c r="AF31" s="58">
        <v>1398341.973</v>
      </c>
      <c r="AG31" s="58">
        <v>1379614.73</v>
      </c>
      <c r="AH31" s="58">
        <v>1375138.453</v>
      </c>
      <c r="AI31" s="58">
        <v>1434756.281</v>
      </c>
      <c r="AJ31" s="58">
        <v>1476087.38</v>
      </c>
      <c r="AK31" s="58">
        <v>1484590.684</v>
      </c>
      <c r="AL31" s="58">
        <v>1445806.043</v>
      </c>
      <c r="AM31" s="58">
        <v>1498787.661</v>
      </c>
      <c r="AN31" s="58">
        <v>1601840.077</v>
      </c>
      <c r="AO31" s="58">
        <v>1572849.564</v>
      </c>
      <c r="AP31" s="58">
        <v>1562909.558</v>
      </c>
      <c r="AQ31" s="58">
        <v>1645693.149</v>
      </c>
      <c r="AR31" s="58">
        <v>1661252.207</v>
      </c>
      <c r="AS31" s="58">
        <v>1667234.317</v>
      </c>
      <c r="AT31" s="58">
        <v>1671292.597</v>
      </c>
      <c r="AU31" s="58">
        <v>1718642.196</v>
      </c>
      <c r="AV31" s="58">
        <v>1769028.653</v>
      </c>
      <c r="AW31" s="58">
        <v>1777862.325</v>
      </c>
      <c r="AX31" s="58">
        <v>1778879.169</v>
      </c>
      <c r="AY31" s="58">
        <v>1874455.898</v>
      </c>
      <c r="AZ31" s="58">
        <v>1942221.318</v>
      </c>
      <c r="BA31" s="58">
        <v>1970363.313</v>
      </c>
      <c r="BB31" s="74">
        <v>2015410.424</v>
      </c>
      <c r="BC31" s="73">
        <v>2137300.858</v>
      </c>
      <c r="BD31" s="66"/>
    </row>
    <row r="32" spans="1:53" s="27" customFormat="1" ht="12.75" customHeight="1">
      <c r="A32" s="31" t="s">
        <v>40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46:55" ht="12.75"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5" spans="27:53" ht="12.75"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T35" s="60"/>
      <c r="AU35" s="60"/>
      <c r="AV35" s="60"/>
      <c r="AW35" s="60"/>
      <c r="AX35" s="60"/>
      <c r="AY35" s="60"/>
      <c r="AZ35" s="60"/>
      <c r="BA35" s="60"/>
    </row>
    <row r="36" spans="27:36" ht="12.75"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</sheetData>
  <sheetProtection selectLockedCells="1" selectUnlockedCells="1"/>
  <printOptions/>
  <pageMargins left="0.33" right="0.36" top="0.32" bottom="0.3" header="0.26" footer="0.26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</dc:creator>
  <cp:keywords/>
  <dc:description/>
  <cp:lastModifiedBy>Andrejs Sinkevičs</cp:lastModifiedBy>
  <cp:lastPrinted>2009-12-18T11:53:48Z</cp:lastPrinted>
  <dcterms:created xsi:type="dcterms:W3CDTF">2007-03-20T14:36:49Z</dcterms:created>
  <dcterms:modified xsi:type="dcterms:W3CDTF">2018-09-27T13:13:33Z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-1683756341</vt:i4>
  </property>
  <property fmtid="{D5CDD505-2E9C-101B-9397-08002B2CF9AE}" pid="3" name="_NewReviewCycle">
    <vt:lpwstr/>
  </property>
  <property fmtid="{D5CDD505-2E9C-101B-9397-08002B2CF9AE}" pid="4" name="_EmailSubject">
    <vt:lpwstr>līzings divos ekseļos</vt:lpwstr>
  </property>
  <property fmtid="{D5CDD505-2E9C-101B-9397-08002B2CF9AE}" pid="5" name="_AuthorEmail">
    <vt:lpwstr>Nils.Elksnis@bank.lv</vt:lpwstr>
  </property>
  <property fmtid="{D5CDD505-2E9C-101B-9397-08002B2CF9AE}" pid="6" name="_AuthorEmailDisplayName">
    <vt:lpwstr>Nils Elksnis</vt:lpwstr>
  </property>
  <property fmtid="{D5CDD505-2E9C-101B-9397-08002B2CF9AE}" pid="7" name="_ReviewingToolsShownOnce">
    <vt:lpwstr/>
  </property>
</Properties>
</file>